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<sst xmlns="http://schemas.openxmlformats.org/spreadsheetml/2006/main" count="5253" uniqueCount="1260">
  <si>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</si>
  <si>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</si>
  <si>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</si>
  <si>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</si>
  <si>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</si>
  <si>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</si>
  <si>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</si>
  <si>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</si>
  <si>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</si>
  <si>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</si>
  <si>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</si>
  <si>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</si>
  <si>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</si>
  <si>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</si>
  <si>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</si>
  <si>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</si>
  <si>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</si>
  <si>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</si>
  <si>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</si>
  <si>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</si>
  <si>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</si>
  <si>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</si>
  <si>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</si>
  <si>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</si>
  <si>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</si>
  <si>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</si>
  <si>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</si>
  <si>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</si>
  <si>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</si>
  <si>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</si>
  <si>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</si>
  <si>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</si>
  <si>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</si>
  <si>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</si>
  <si>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</si>
  <si>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</si>
  <si>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</si>
  <si>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</si>
  <si>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</si>
  <si>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</si>
  <si>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</si>
  <si>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</si>
  <si>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</si>
  <si>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</si>
  <si>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</si>
  <si>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105021</t>
  </si>
  <si>
    <t>西南林业大学</t>
  </si>
  <si>
    <t>105021001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</si>
  <si>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</si>
  <si>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</si>
  <si>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</si>
  <si>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</si>
  <si>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</si>
  <si>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</si>
  <si>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</si>
  <si>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</si>
  <si>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</si>
  <si>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</si>
  <si>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</si>
  <si>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</si>
  <si>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</si>
  <si>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</si>
  <si>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</si>
  <si>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</si>
  <si>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</si>
  <si>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2050205</t>
  </si>
  <si>
    <t>高等教育</t>
  </si>
  <si>
    <t>206</t>
  </si>
  <si>
    <t>科学技术支出</t>
  </si>
  <si>
    <t>20602</t>
  </si>
  <si>
    <t>基础研究</t>
  </si>
  <si>
    <t>2060208</t>
  </si>
  <si>
    <t>科技人才队伍建设</t>
  </si>
  <si>
    <t>20604</t>
  </si>
  <si>
    <t>技术研究与开发</t>
  </si>
  <si>
    <t>2060404</t>
  </si>
  <si>
    <t>科技成果转化与扩散</t>
  </si>
  <si>
    <t>20605</t>
  </si>
  <si>
    <t>科技条件与服务</t>
  </si>
  <si>
    <t>2060503</t>
  </si>
  <si>
    <t>科技条件专项</t>
  </si>
  <si>
    <t>20609</t>
  </si>
  <si>
    <t>科技重大项目</t>
  </si>
  <si>
    <t>2060901</t>
  </si>
  <si>
    <t>科技重大专项</t>
  </si>
  <si>
    <t>2060902</t>
  </si>
  <si>
    <t>重点研发计划</t>
  </si>
  <si>
    <t>208</t>
  </si>
  <si>
    <t>社会保障和就业支出</t>
  </si>
  <si>
    <t>20801</t>
  </si>
  <si>
    <t>人力资源和社会保障管理事务</t>
  </si>
  <si>
    <t>2080115</t>
  </si>
  <si>
    <t>博士后日常经费</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</si>
  <si>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</si>
  <si>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</si>
  <si>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</si>
  <si>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</si>
  <si>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</si>
  <si>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</si>
  <si>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</si>
  <si>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</si>
  <si>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</si>
  <si>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</si>
  <si>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</si>
  <si>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</si>
  <si>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</si>
  <si>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</si>
  <si>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</si>
  <si>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</si>
  <si>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</si>
  <si>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</si>
  <si>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</si>
  <si>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</si>
  <si>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</si>
  <si>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</si>
  <si>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</si>
  <si>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</si>
  <si>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</si>
  <si>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2130206</t>
  </si>
  <si>
    <t>技术推广与转化</t>
  </si>
  <si>
    <t>2130237</t>
  </si>
  <si>
    <t>行业业务管理</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</si>
  <si>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</si>
  <si>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</si>
  <si>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</si>
  <si>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</si>
  <si>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</si>
  <si>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</si>
  <si>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</si>
  <si>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</si>
  <si>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</si>
  <si>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</si>
  <si>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</si>
  <si>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</si>
  <si>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</si>
  <si>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</si>
  <si>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</si>
  <si>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</si>
  <si>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</si>
  <si>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</si>
  <si>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</si>
  <si>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</si>
  <si>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</si>
  <si>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</si>
  <si>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</si>
  <si>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</si>
  <si>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</si>
  <si>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</si>
  <si>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</si>
  <si>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</si>
  <si>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</si>
  <si>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</si>
  <si>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</si>
  <si>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</si>
  <si>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</si>
  <si>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</si>
  <si>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</si>
  <si>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</si>
  <si>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</si>
  <si>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</si>
  <si>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</si>
  <si>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</si>
  <si>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</si>
  <si>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</si>
  <si>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</si>
  <si>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</si>
  <si>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</si>
  <si>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</si>
  <si>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</si>
  <si>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</si>
  <si>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</si>
  <si>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</si>
  <si>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</si>
  <si>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</si>
  <si>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</si>
  <si>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</si>
  <si>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</si>
  <si>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530000210000000032369</t>
  </si>
  <si>
    <t>事业人员支出工资</t>
  </si>
  <si>
    <t>30101</t>
  </si>
  <si>
    <t>基本工资</t>
  </si>
  <si>
    <t>30102</t>
  </si>
  <si>
    <t>津贴补贴</t>
  </si>
  <si>
    <t>30107</t>
  </si>
  <si>
    <t>绩效工资</t>
  </si>
  <si>
    <t>530000210000000032372</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</si>
  <si>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</si>
  <si>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</si>
  <si>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</si>
  <si>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</si>
  <si>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</si>
  <si>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</si>
  <si>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</si>
  <si>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</si>
  <si>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</si>
  <si>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</si>
  <si>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</si>
  <si>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530000210000000032375</t>
  </si>
  <si>
    <t>社会保障缴费（职业年金单位缴费）</t>
  </si>
  <si>
    <t>30109</t>
  </si>
  <si>
    <t>职业年金缴费</t>
  </si>
  <si>
    <t>530000210000000032377</t>
  </si>
  <si>
    <t>30113</t>
  </si>
  <si>
    <t>530000210000000032378</t>
  </si>
  <si>
    <t>对个人和家庭的补助</t>
  </si>
  <si>
    <t>30305</t>
  </si>
  <si>
    <t>生活补助</t>
  </si>
  <si>
    <t>530000210000000032379</t>
  </si>
  <si>
    <t>其他工资福利支出</t>
  </si>
  <si>
    <t>30199</t>
  </si>
  <si>
    <t>530000210000000032380</t>
  </si>
  <si>
    <t>公车购置及运维费</t>
  </si>
  <si>
    <t>30231</t>
  </si>
  <si>
    <t>公务用车运行维护费</t>
  </si>
  <si>
    <t>530000210000000032382</t>
  </si>
  <si>
    <t>30217</t>
  </si>
  <si>
    <t>530000210000000032384</t>
  </si>
  <si>
    <t>工会经费</t>
  </si>
  <si>
    <t>30228</t>
  </si>
  <si>
    <t>530000210000000032385</t>
  </si>
  <si>
    <t>一般公用经费</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</si>
  <si>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</si>
  <si>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</si>
  <si>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</si>
  <si>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</si>
  <si>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</si>
  <si>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</si>
  <si>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</si>
  <si>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</si>
  <si>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</si>
  <si>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</si>
  <si>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</si>
  <si>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</si>
  <si>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</si>
  <si>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</si>
  <si>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</si>
  <si>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</si>
  <si>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</si>
  <si>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</si>
  <si>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</si>
  <si>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</si>
  <si>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</si>
  <si>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</si>
  <si>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</si>
  <si>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</si>
  <si>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</si>
  <si>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</si>
  <si>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30226</t>
  </si>
  <si>
    <t>劳务费</t>
  </si>
  <si>
    <t>30227</t>
  </si>
  <si>
    <t>委托业务费</t>
  </si>
  <si>
    <t>30229</t>
  </si>
  <si>
    <t>福利费</t>
  </si>
  <si>
    <t>30239</t>
  </si>
  <si>
    <t>其他交通费用</t>
  </si>
  <si>
    <t>30240</t>
  </si>
  <si>
    <t>税金及附加费用</t>
  </si>
  <si>
    <t>30299</t>
  </si>
  <si>
    <t>其他商品和服务支出</t>
  </si>
  <si>
    <t>530000231100001083241</t>
  </si>
  <si>
    <t>其他人员支出</t>
  </si>
  <si>
    <t>预算05-1表</t>
  </si>
  <si>
    <t>2025年部门项目支出预算表</t>
  </si>
  <si>
    <t>项目分类</t>
  </si>
  <si>
    <t>项目单位</t>
  </si>
  <si>
    <t>本年拨款</t>
  </si>
  <si>
    <t>其中：本次下达</t>
  </si>
  <si>
    <t>2023年度彩云博士后资助项目经费</t>
  </si>
  <si>
    <t>专项业务类</t>
  </si>
  <si>
    <t>530000241100002822917</t>
  </si>
  <si>
    <t>2024年第四批高层次科技人才培养引进专项资金</t>
  </si>
  <si>
    <t>530000241100003243828</t>
  </si>
  <si>
    <t>2024年第四批科技成果转化专项经费</t>
  </si>
  <si>
    <t>事业发展类</t>
  </si>
  <si>
    <t>530000241100003302665</t>
  </si>
  <si>
    <t>39999</t>
  </si>
  <si>
    <t>2024年第四批科技成果转化专项资金</t>
  </si>
  <si>
    <t>530000241100003247231</t>
  </si>
  <si>
    <t>2024年第四批科技合作专项资金</t>
  </si>
  <si>
    <t>530000241100003248528</t>
  </si>
  <si>
    <t>31003</t>
  </si>
  <si>
    <t>专用设备购置</t>
  </si>
  <si>
    <t>2024年第四批重点研发（农业领域）专项资金</t>
  </si>
  <si>
    <t>530000241100003255864</t>
  </si>
  <si>
    <t>2024年度云南省外国专家经费</t>
  </si>
  <si>
    <t>530000241100003307009</t>
  </si>
  <si>
    <t>2024年高等教育“121”工程专项资金</t>
  </si>
  <si>
    <t>530000241100003058055</t>
  </si>
  <si>
    <t>2024年体育美育浸润行动计划补助资金</t>
  </si>
  <si>
    <t>530000241100003025708</t>
  </si>
  <si>
    <t>30308</t>
  </si>
  <si>
    <t>助学金</t>
  </si>
  <si>
    <t>2024年云南省留学专项经费</t>
  </si>
  <si>
    <t>530000241100003302005</t>
  </si>
  <si>
    <t>2024年云南省留学专项资金</t>
  </si>
  <si>
    <t>530000241100003095088</t>
  </si>
  <si>
    <t>2024年支持地方高校改革发展专项资金</t>
  </si>
  <si>
    <t>530000241100002963056</t>
  </si>
  <si>
    <t>2024年中央引导地方科技发展资金</t>
  </si>
  <si>
    <t>530000241100003175402</t>
  </si>
  <si>
    <t>澳洲坚果养分丰缺快速诊断及高效利用研究林草联合专项林草资金</t>
  </si>
  <si>
    <t>530000241100003260241</t>
  </si>
  <si>
    <t>高原山地林下药用真菌樟耳驯化栽培研究林草联合专项林草资金</t>
  </si>
  <si>
    <t>530000241100003256429</t>
  </si>
  <si>
    <t>融合人工智能的云南山地森林质量精准提升与决策关键技术研究与示范资金</t>
  </si>
  <si>
    <t>530000241100003247230</t>
  </si>
  <si>
    <t>森林火灾智能监测预警技术研究（林草联合专项）经费</t>
  </si>
  <si>
    <t>530000241100003261117</t>
  </si>
  <si>
    <t>省级银龄教师补助资金</t>
  </si>
  <si>
    <t>530000241100003281016</t>
  </si>
  <si>
    <t>蒜头果高效栽培及其产业化应用关键技术研究（林草科技联合专项）林草资金</t>
  </si>
  <si>
    <t>530000241100003263222</t>
  </si>
  <si>
    <t>提前下达2024年本科高校生均经费</t>
  </si>
  <si>
    <t>530000241100002464906</t>
  </si>
  <si>
    <t>西南林业大学国家定位观测研究站（滇池站、竹林站、玉溪站）运行经费</t>
  </si>
  <si>
    <t>530000241100003322159</t>
  </si>
  <si>
    <t>西南林业大学建设发展专项资金</t>
  </si>
  <si>
    <t>530000251100003275611</t>
  </si>
  <si>
    <t>31001</t>
  </si>
  <si>
    <t>房屋建筑物购建</t>
  </si>
  <si>
    <t>西南林业大学教学科研运行运转专项资金</t>
  </si>
  <si>
    <t>530000200000000002740</t>
  </si>
  <si>
    <t>30212</t>
  </si>
  <si>
    <t>因公出国（境）费用</t>
  </si>
  <si>
    <t>30702</t>
  </si>
  <si>
    <t>国外债务付息</t>
  </si>
  <si>
    <t>31002</t>
  </si>
  <si>
    <t>办公设备购置</t>
  </si>
  <si>
    <t>31006</t>
  </si>
  <si>
    <t>大型修缮</t>
  </si>
  <si>
    <t>31007</t>
  </si>
  <si>
    <t>信息网络及软件购置更新</t>
  </si>
  <si>
    <t>31013</t>
  </si>
  <si>
    <t>公务用车购置</t>
  </si>
  <si>
    <t>31022</t>
  </si>
  <si>
    <t>无形资产购置</t>
  </si>
  <si>
    <t>31099</t>
  </si>
  <si>
    <t>其他资本性支出</t>
  </si>
  <si>
    <t>筇竹笋材两用林高效培育技术推广示范项目资金</t>
  </si>
  <si>
    <t>530000241100002981796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</si>
  <si>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</si>
  <si>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</si>
  <si>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</si>
  <si>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</si>
  <si>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</si>
  <si>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</si>
  <si>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</si>
  <si>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</si>
  <si>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</si>
  <si>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</si>
  <si>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</si>
  <si>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</si>
  <si>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一、石林校区建设项目：1.完成已竣工建设项目的结算审核并按审核意见支付工程结算款、质保金退还（包含西南林业大学石林职业技术学院基础设施建设项目一、二、三、四共四个标段；西南林业大学石林职业技术学院基础设施建设项目中轴地下室工程施工项目；电梯采购与安装工程项目；景观绿化（第四标段）项目；信息化基础设施工程项目；校园食堂然气工程项目；中水处理站项目等） 。
二、白龙校区建设项目：1.完成已竣工建设项目的结算审核并按审核意见支付工程结算款（城市科技学院高职学生事务中心建设项目、城市科技学院高职学生食堂建设项目、城市科技学院高职试验训练中心项目建设项目、城市科技学院电梯采购安装工程、中西部高校基础能力建设工程-西南林业大学理化实验楼及林业工程实训楼项目、白龙校区建设项目规划验收测量、老校区道路翻新等）；2、按合同相关要求，支付在建项目的工程进度款（西南林业大学秋海苑学生宿舍建设项目）。
</t>
  </si>
  <si>
    <t>产出指标</t>
  </si>
  <si>
    <t>数量指标</t>
  </si>
  <si>
    <t>公共设施完好率</t>
  </si>
  <si>
    <t>&gt;=</t>
  </si>
  <si>
    <t>90</t>
  </si>
  <si>
    <t>%</t>
  </si>
  <si>
    <t>定量指标</t>
  </si>
  <si>
    <t>反映公共房屋建筑的正常运转</t>
  </si>
  <si>
    <t>质量指标</t>
  </si>
  <si>
    <t>工程质量良好率</t>
  </si>
  <si>
    <t>对施工合同、监理合同履约情况进行跟踪和监督，对工程材料质量和施工质量进行监督，按支付节点检查工程施工进度。</t>
  </si>
  <si>
    <t>时效指标</t>
  </si>
  <si>
    <t>计划完工率</t>
  </si>
  <si>
    <t>按合同及工程进度节点完成工程建设</t>
  </si>
  <si>
    <t>按预算支付工程款</t>
  </si>
  <si>
    <t>结合项目支出预算，按合同及时支付</t>
  </si>
  <si>
    <t>效益指标</t>
  </si>
  <si>
    <t>社会效益</t>
  </si>
  <si>
    <t>发生拖欠工程款导致的群体事件数</t>
  </si>
  <si>
    <t>=</t>
  </si>
  <si>
    <t>0</t>
  </si>
  <si>
    <t>件</t>
  </si>
  <si>
    <t>维护学校良好声誉</t>
  </si>
  <si>
    <t>改善师生员工的教学科研基础条件</t>
  </si>
  <si>
    <t>明显改善</t>
  </si>
  <si>
    <t>定性指标</t>
  </si>
  <si>
    <t>改善师生学习、生活、工作环境，保障正常教学工作开展。</t>
  </si>
  <si>
    <t>满意度指标</t>
  </si>
  <si>
    <t>服务对象满意度</t>
  </si>
  <si>
    <t>各使用部门满意度</t>
  </si>
  <si>
    <t>反映使用部门对工程完成情况的满意度</t>
  </si>
  <si>
    <t>相关利益群体满意度</t>
  </si>
  <si>
    <t>项目参建企业对学校工程建设满意度</t>
  </si>
  <si>
    <t>结合学校2025年工作要点，按照先保人员、再保运转、力保重点的原则，扎实推进改革创新，强化学校内涵式发展，加快基础设施建设，不断推进学校治理体系和治理能力现代化建设。提高学校人才培养质量、提升学科整体水平、推进科技服务与创新能力，更好融入国家发展战略，服务区域和地方经济建设，为边疆少数民族地区脱贫攻坚、生态文明建设，绿色产业培育等提供人才支持和科技支撑。
具体目标：一是做好本部门人员、公用经费保障，按规定落实干部职工各项待遇，支持部门正常履职；二是通过政府采购设备、图书及服务等，改善教学硬件设施，满足教学、科研及日常办公需求；三是以建设绿色园林人文校园为目标，通过学校基础设施建设、修缮改造等，改善办学条件，保障教学秩序；四是落实国家和云南省有关促进科技创新、赋予科研机构和人员更大自主权有关文件精神，提升学校科技服务与创新能力建设；五是依据国家和云南省有关加强地方债务及高校债务管理的规定，保障债务财务费用支付，保持学校良好信用。</t>
  </si>
  <si>
    <t>全日制在校学生办学规模</t>
  </si>
  <si>
    <t>&gt;</t>
  </si>
  <si>
    <t>26000</t>
  </si>
  <si>
    <t>人</t>
  </si>
  <si>
    <t>反映办学规模情况</t>
  </si>
  <si>
    <t>支持博士点硕士点建设个数</t>
  </si>
  <si>
    <t>个</t>
  </si>
  <si>
    <t>反映支持博士点硕士点建设个数情况</t>
  </si>
  <si>
    <t>学校科技服务经费总额</t>
  </si>
  <si>
    <t>7000</t>
  </si>
  <si>
    <t>万元</t>
  </si>
  <si>
    <t>反映学校科技服务经费到位总额情况</t>
  </si>
  <si>
    <t>新增教学科研仪器设备原值</t>
  </si>
  <si>
    <t>2000</t>
  </si>
  <si>
    <t>反映新增教学科研仪器设备原值情况</t>
  </si>
  <si>
    <t>图书及电子资源学科覆盖率</t>
  </si>
  <si>
    <t>95</t>
  </si>
  <si>
    <t>反映图书及电子资源学科覆盖率情况（图书学科类别/学校学科类别）*100%</t>
  </si>
  <si>
    <t>图书馆入馆和电子资源读者</t>
  </si>
  <si>
    <t>85</t>
  </si>
  <si>
    <t>万人次</t>
  </si>
  <si>
    <t>反映图书馆入馆和电子资源读者情况</t>
  </si>
  <si>
    <t>毕业生初次就业率</t>
  </si>
  <si>
    <t>70</t>
  </si>
  <si>
    <t>反映毕业生初次就业率情况（初次就业人数/毕业人数）*100%</t>
  </si>
  <si>
    <t>科研论文数</t>
  </si>
  <si>
    <t>600</t>
  </si>
  <si>
    <t>篇</t>
  </si>
  <si>
    <t>反映发表自然科学中文论文、三大检索论文情况</t>
  </si>
  <si>
    <t>开展课程认定门数</t>
  </si>
  <si>
    <t>200</t>
  </si>
  <si>
    <t>门</t>
  </si>
  <si>
    <t>反映一流本科课程建设情况</t>
  </si>
  <si>
    <t>更换教室座位数</t>
  </si>
  <si>
    <t>座</t>
  </si>
  <si>
    <t>反映教学硬件设施情况</t>
  </si>
  <si>
    <t>教学硬件设施改造教室</t>
  </si>
  <si>
    <t>间</t>
  </si>
  <si>
    <t>新增科研项目</t>
  </si>
  <si>
    <t>350</t>
  </si>
  <si>
    <t>项</t>
  </si>
  <si>
    <t>反映新增科研项目情况</t>
  </si>
  <si>
    <t>部门运行运转</t>
  </si>
  <si>
    <t>正常运转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</si>
  <si>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</si>
  <si>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</si>
  <si>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</si>
  <si>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</si>
  <si>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当年向社会录取的新生人数</t>
  </si>
  <si>
    <t>反映学校实际招生人数情况</t>
  </si>
  <si>
    <t>图书馆馆藏资源使用师生满意度</t>
  </si>
  <si>
    <t>反映师生对图书馆馆藏资源满意度情况</t>
  </si>
  <si>
    <t>社会公众满意度</t>
  </si>
  <si>
    <t>反映社会公众对学校服务社会的满意程度情况</t>
  </si>
  <si>
    <t>教职工满意度</t>
  </si>
  <si>
    <t>反映教职工对学校经费保障教学科研、行政办公等条件的满意程度情况</t>
  </si>
  <si>
    <t>一是在清理规范的基础上，编外用工数量总体控制，以确保学校建设和发展需要。二是外用工结构更加优化、效益质量保持提高，计划逐步将负责保卫、公寓管理、后勤服务等业务以购买服务方式外包；三是健全编外用工体制机制建设。</t>
  </si>
  <si>
    <t>发放编外人员数</t>
  </si>
  <si>
    <t>&lt;=</t>
  </si>
  <si>
    <t>705</t>
  </si>
  <si>
    <t>反映学校实际发放工资编外人员数量。</t>
  </si>
  <si>
    <t>工资按时支付率</t>
  </si>
  <si>
    <t>100</t>
  </si>
  <si>
    <t>每月按时足额支付编外职工工资和绩效</t>
  </si>
  <si>
    <t>可持续影响</t>
  </si>
  <si>
    <t>学校信誉度</t>
  </si>
  <si>
    <t>良好</t>
  </si>
  <si>
    <t>次</t>
  </si>
  <si>
    <t>工资和绩效发放进度</t>
  </si>
  <si>
    <t>编外人员满意度</t>
  </si>
  <si>
    <t>编外人员对工资福利发放的满意程度。</t>
  </si>
  <si>
    <t>预算06表</t>
  </si>
  <si>
    <t>2025年部门政府性基金预算支出预算表</t>
  </si>
  <si>
    <t>政府性基金预算支出</t>
  </si>
  <si>
    <t>备注：西南林业大学2025年无政府性基金预算，所以本表为空表。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</si>
  <si>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</si>
  <si>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</si>
  <si>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</si>
  <si>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</si>
  <si>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</si>
  <si>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</si>
  <si>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</si>
  <si>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</si>
  <si>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</si>
  <si>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</si>
  <si>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</si>
  <si>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</si>
  <si>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涉密奔图A4彩色激光多功能一体机（校办）</t>
  </si>
  <si>
    <t>A02020000 办公设备</t>
  </si>
  <si>
    <t>台</t>
  </si>
  <si>
    <t>涉密打印机（统战部）</t>
  </si>
  <si>
    <t>A02030000 车辆</t>
  </si>
  <si>
    <t>辆</t>
  </si>
  <si>
    <t>2025年项目库信息传输服务</t>
  </si>
  <si>
    <t>C17000000 电信和其他信息传输服务</t>
  </si>
  <si>
    <t>批</t>
  </si>
  <si>
    <t>2025年项目库工程管理服务</t>
  </si>
  <si>
    <t>C11000000 工程管理服务</t>
  </si>
  <si>
    <t>2025年项目库管理服务</t>
  </si>
  <si>
    <t>C13000000 公共设施管理服务</t>
  </si>
  <si>
    <t>2025年项目库家具购置</t>
  </si>
  <si>
    <t>A05000000 家具和用具</t>
  </si>
  <si>
    <t>办公家具购置</t>
  </si>
  <si>
    <t>2025年项目库鉴证咨询服务</t>
  </si>
  <si>
    <t>C20000000 鉴证咨询服务</t>
  </si>
  <si>
    <t>2025年项目库教育服务</t>
  </si>
  <si>
    <t>C02000000 教育服务</t>
  </si>
  <si>
    <t>2025年项目库课程建设</t>
  </si>
  <si>
    <t>C99000000 其他服务</t>
  </si>
  <si>
    <t>2025年项目库专用设备购置</t>
  </si>
  <si>
    <t>A02000000 设备</t>
  </si>
  <si>
    <t>2025年项目库其他资本购置</t>
  </si>
  <si>
    <t>A04000000 图书和档案</t>
  </si>
  <si>
    <t>2025年项目库其他资本性购置</t>
  </si>
  <si>
    <t>2025年项目库无形资产购置</t>
  </si>
  <si>
    <t>A08000000 无形资产</t>
  </si>
  <si>
    <t>涉密笔记本电脑（校办）</t>
  </si>
  <si>
    <t>A02010000 信息化设备</t>
  </si>
  <si>
    <t>涉密国产台式机-省电子政务网用（校办）</t>
  </si>
  <si>
    <t>涉密专用台式计算机（校办）</t>
  </si>
  <si>
    <t>2025年项目库信息网络及软件更新</t>
  </si>
  <si>
    <t>C16000000 信息技术服务</t>
  </si>
  <si>
    <t>2025年项目库信息网络及软件购置</t>
  </si>
  <si>
    <t>公务用车加油费</t>
  </si>
  <si>
    <t>C23120302 车辆加油、添加燃料服务</t>
  </si>
  <si>
    <t>公务用车维修保养服务费</t>
  </si>
  <si>
    <t>C23120301 车辆维修和保养服务</t>
  </si>
  <si>
    <t>公务用车保险费</t>
  </si>
  <si>
    <t>C1804010201 机动车保险服务</t>
  </si>
  <si>
    <t>保安服务费</t>
  </si>
  <si>
    <t>C05040300 保安服务</t>
  </si>
  <si>
    <t>校方综合防范保险服务</t>
  </si>
  <si>
    <t>C18040000 保险服务</t>
  </si>
  <si>
    <t>复印纸</t>
  </si>
  <si>
    <t>A05040101 复印纸</t>
  </si>
  <si>
    <t>音像及视频制作服务</t>
  </si>
  <si>
    <t>C06020000 广播、电视、电影和音像服务</t>
  </si>
  <si>
    <t>白龙校区城市科技学院建设项目工程财务决算审核服务</t>
  </si>
  <si>
    <t>石林校区建设项目工程财务决算审核服务</t>
  </si>
  <si>
    <t>西南林业大学秋海苑学生宿舍建设项目工程财务决算审核服务</t>
  </si>
  <si>
    <t>西南林业大学秋海苑学生宿舍建设项目工程结算审核服务</t>
  </si>
  <si>
    <t>宣传服务</t>
  </si>
  <si>
    <t>C23000000 商务服务</t>
  </si>
  <si>
    <t>租赁服务</t>
  </si>
  <si>
    <t>2025年学生中秋节慰问</t>
  </si>
  <si>
    <t>A07000000 物资</t>
  </si>
  <si>
    <t>2025年体检费</t>
  </si>
  <si>
    <t>C04000000 医疗卫生服务</t>
  </si>
  <si>
    <t>印刷采购</t>
  </si>
  <si>
    <t>C23090000 印刷和出版服务</t>
  </si>
  <si>
    <t>预算08表</t>
  </si>
  <si>
    <t>2025年部门政府购买服务预算表</t>
  </si>
  <si>
    <t>政府购买服务项目</t>
  </si>
  <si>
    <t>政府购买服务目录</t>
  </si>
  <si>
    <t>备注：西南林业大学2025年无政府购买服务预算，所以本表为空表。</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</si>
  <si>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</si>
  <si>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</si>
  <si>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</si>
  <si>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</si>
  <si>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</si>
  <si>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</si>
  <si>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</si>
  <si>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</si>
  <si>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</si>
  <si>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</si>
  <si>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</si>
  <si>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</si>
  <si>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</si>
  <si>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</si>
  <si>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</si>
  <si>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</si>
  <si>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</si>
  <si>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</si>
  <si>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</si>
  <si>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</si>
  <si>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</si>
  <si>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</si>
  <si>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</si>
  <si>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</si>
  <si>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备注：西南林业大学2025年无省对下转移支付预算，所以本表为空表。</t>
  </si>
  <si>
    <t>预算09-2表</t>
  </si>
  <si>
    <t>2025年省对下转移支付绩效目标表</t>
  </si>
  <si>
    <t>备注：西南林业大学2025年无省对下转移支付，所以本表为空表。</t>
  </si>
  <si>
    <t>预算10表</t>
  </si>
  <si>
    <t>2025年新增资产配置表</t>
  </si>
  <si>
    <t>资产类别</t>
  </si>
  <si>
    <t>资产分类代码.名称</t>
  </si>
  <si>
    <t>资产名称</t>
  </si>
  <si>
    <t>计量单位</t>
  </si>
  <si>
    <t>财政部门批复数（元）</t>
  </si>
  <si>
    <t>单价</t>
  </si>
  <si>
    <t>金额</t>
  </si>
  <si>
    <t>7</t>
  </si>
  <si>
    <t>8</t>
  </si>
  <si>
    <t>设备</t>
  </si>
  <si>
    <t>A02010104 服务器</t>
  </si>
  <si>
    <t xml:space="preserve">GPU超聚变服务器 </t>
  </si>
  <si>
    <t>GPU高性能服务器</t>
  </si>
  <si>
    <t>动力电池仿真实验平台</t>
  </si>
  <si>
    <t>服务器</t>
  </si>
  <si>
    <t>高性能服务器</t>
  </si>
  <si>
    <t>数据库服务器</t>
  </si>
  <si>
    <t>应用服务器</t>
  </si>
  <si>
    <t>A02010105 台式计算机</t>
  </si>
  <si>
    <t>电脑</t>
  </si>
  <si>
    <t>教学用计算机</t>
  </si>
  <si>
    <t>教学终端</t>
  </si>
  <si>
    <t>联想P3工作站</t>
  </si>
  <si>
    <t>台式电脑</t>
  </si>
  <si>
    <t>台式计算机</t>
  </si>
  <si>
    <t>学生社区台式计算机</t>
  </si>
  <si>
    <t>A02010106 移动工作站</t>
  </si>
  <si>
    <t>工作站</t>
  </si>
  <si>
    <t>A02010107 图形工作站</t>
  </si>
  <si>
    <t>图形工作站</t>
  </si>
  <si>
    <t>A02010108 便携式计算机</t>
  </si>
  <si>
    <t>便携式计算机</t>
  </si>
  <si>
    <t>A02010199 其他计算机</t>
  </si>
  <si>
    <t>单板计算机</t>
  </si>
  <si>
    <t>动捕服务器</t>
  </si>
  <si>
    <t>云终端</t>
  </si>
  <si>
    <t>A02010202 交换设备</t>
  </si>
  <si>
    <t>GPON接入设备</t>
  </si>
  <si>
    <t>POE交换机</t>
  </si>
  <si>
    <t>汇聚侧光模块</t>
  </si>
  <si>
    <t>交换机</t>
  </si>
  <si>
    <t>接入侧光模块</t>
  </si>
  <si>
    <t>接入交换机</t>
  </si>
  <si>
    <t>全光汇聚交换机</t>
  </si>
  <si>
    <t>上联光模块</t>
  </si>
  <si>
    <t>无源光纤汇聚</t>
  </si>
  <si>
    <t>以太网交接机</t>
  </si>
  <si>
    <t>A02010208 集中器</t>
  </si>
  <si>
    <t>控制面板</t>
  </si>
  <si>
    <t>A02010209 终端控制器</t>
  </si>
  <si>
    <t>安卓智能盒</t>
  </si>
  <si>
    <t>电源时序器</t>
  </si>
  <si>
    <t>仿真实训平台服务终端</t>
  </si>
  <si>
    <t>中控主机</t>
  </si>
  <si>
    <t>A02010220 网桥</t>
  </si>
  <si>
    <t>无线网桥</t>
  </si>
  <si>
    <t>A02010299 其他网络设备</t>
  </si>
  <si>
    <t>网络设备</t>
  </si>
  <si>
    <t>A02010305 容灾备份设备</t>
  </si>
  <si>
    <t>备份一体机</t>
  </si>
  <si>
    <t>A02010401 触摸式终端设备</t>
  </si>
  <si>
    <t>A02010402 终端机</t>
  </si>
  <si>
    <t>终端机</t>
  </si>
  <si>
    <t>A02010499 其他终端设备</t>
  </si>
  <si>
    <t>AI面试间</t>
  </si>
  <si>
    <t>VR设备终端</t>
  </si>
  <si>
    <t>套</t>
  </si>
  <si>
    <t>人脸识别模块</t>
  </si>
  <si>
    <t>专线网络</t>
  </si>
  <si>
    <t>作弊防控高科技屏蔽终端</t>
  </si>
  <si>
    <t>A02010502 磁盘阵列</t>
  </si>
  <si>
    <t>标考网络流媒体存储平台（64路）</t>
  </si>
  <si>
    <t>A02010503 存储用光纤交换机</t>
  </si>
  <si>
    <t>存储用光纤交换机</t>
  </si>
  <si>
    <t>A02010507 网络存储设备</t>
  </si>
  <si>
    <t>本地存储服务器</t>
  </si>
  <si>
    <t>存储</t>
  </si>
  <si>
    <t>数据存储平台</t>
  </si>
  <si>
    <t>网络存储设备</t>
  </si>
  <si>
    <t>A02010601 机柜</t>
  </si>
  <si>
    <t>讲桌</t>
  </si>
  <si>
    <t>A02019900 其他信息化设备</t>
  </si>
  <si>
    <t>立杆</t>
  </si>
  <si>
    <t>根</t>
  </si>
  <si>
    <t>嵌入式控制器开发系统</t>
  </si>
  <si>
    <t>网站资源统一管理平台</t>
  </si>
  <si>
    <t>智能DNS</t>
  </si>
  <si>
    <t>A02020100 复印机</t>
  </si>
  <si>
    <t>多功能复印机</t>
  </si>
  <si>
    <t>复印机</t>
  </si>
  <si>
    <t>高速复印机</t>
  </si>
  <si>
    <t>A02020200 投影仪</t>
  </si>
  <si>
    <t>多媒体教室投影仪</t>
  </si>
  <si>
    <t>投影机</t>
  </si>
  <si>
    <t>投影仪</t>
  </si>
  <si>
    <t>A02020300 投影幕</t>
  </si>
  <si>
    <t>电动幕布</t>
  </si>
  <si>
    <t>幕布</t>
  </si>
  <si>
    <t>块</t>
  </si>
  <si>
    <t>投影幕</t>
  </si>
  <si>
    <t>A02020400 多功能一体机</t>
  </si>
  <si>
    <t>多功能一体机</t>
  </si>
  <si>
    <t>A02020501 数字照相机</t>
  </si>
  <si>
    <t>单反数码相机</t>
  </si>
  <si>
    <t>手持运动相机</t>
  </si>
  <si>
    <t>数字照相机</t>
  </si>
  <si>
    <t>相机</t>
  </si>
  <si>
    <t>相机套装（含18-135mm镜头、128G卡、相机包）</t>
  </si>
  <si>
    <t>A02020504 专用照相机</t>
  </si>
  <si>
    <t>航拍飞机</t>
  </si>
  <si>
    <t>A02020506 镜头及器材</t>
  </si>
  <si>
    <t>镜头</t>
  </si>
  <si>
    <t>相机三脚架</t>
  </si>
  <si>
    <t>相机稳定器</t>
  </si>
  <si>
    <t>A02020599 其他照相机及器材</t>
  </si>
  <si>
    <t>大力夹+云台</t>
  </si>
  <si>
    <t>智能手持云台防抖摄影机</t>
  </si>
  <si>
    <t>A02020700 电子白板</t>
  </si>
  <si>
    <t>电子白板</t>
  </si>
  <si>
    <t>A02020800 触控一体机</t>
  </si>
  <si>
    <t>触控一体机</t>
  </si>
  <si>
    <t>智能交互平板</t>
  </si>
  <si>
    <t>智能叫号系统</t>
  </si>
  <si>
    <t>智能自助信息采集系统</t>
  </si>
  <si>
    <t>A02021001 A3黑白打印机</t>
  </si>
  <si>
    <t>A3黑白打印机</t>
  </si>
  <si>
    <t>A02021003 A4黑白打印机</t>
  </si>
  <si>
    <t>A4黑白打印机</t>
  </si>
  <si>
    <t>打印机</t>
  </si>
  <si>
    <t>A02021004 A4彩色打印机</t>
  </si>
  <si>
    <t>A4彩色打印机</t>
  </si>
  <si>
    <t>彩色打印机</t>
  </si>
  <si>
    <t>A02021005 3D打印机</t>
  </si>
  <si>
    <t>3D打印机</t>
  </si>
  <si>
    <t>A02021103 LED显示屏</t>
  </si>
  <si>
    <t>LED成像系统</t>
  </si>
  <si>
    <t>LED大屏</t>
  </si>
  <si>
    <t>LED显示屏</t>
  </si>
  <si>
    <t>电子班牌</t>
  </si>
  <si>
    <t>A02021104 液晶显示器</t>
  </si>
  <si>
    <t>多功能液晶显示屏</t>
  </si>
  <si>
    <t>A02021116 非接触式智能卡读写机</t>
  </si>
  <si>
    <t>人脸门禁闸机</t>
  </si>
  <si>
    <t>A02021118 扫描仪</t>
  </si>
  <si>
    <t>扫描仪</t>
  </si>
  <si>
    <t>A02021124 语音输入设备</t>
  </si>
  <si>
    <t>录音笔</t>
  </si>
  <si>
    <t>语音输入设备</t>
  </si>
  <si>
    <t>A02021126 数据录入设备</t>
  </si>
  <si>
    <t>采集卡</t>
  </si>
  <si>
    <t>A02021199 其他输入输出设备</t>
  </si>
  <si>
    <t>会议一体机</t>
  </si>
  <si>
    <t>数位屏</t>
  </si>
  <si>
    <t>A02039900 其他车辆</t>
  </si>
  <si>
    <t>ROS智能驾驶小车</t>
  </si>
  <si>
    <t>A02050906 工业机器人</t>
  </si>
  <si>
    <t>6轴机器人</t>
  </si>
  <si>
    <t>KDT 机器人</t>
  </si>
  <si>
    <t>多功能消防机器人</t>
  </si>
  <si>
    <t>机器人工作站</t>
  </si>
  <si>
    <t>机械手机构</t>
  </si>
  <si>
    <t>A02051400 给料设备</t>
  </si>
  <si>
    <t>滚筒升降机</t>
  </si>
  <si>
    <t>自动输送机（含 ABCD 输送机）</t>
  </si>
  <si>
    <t>自动输送机（含贴标输送台）</t>
  </si>
  <si>
    <t>A02051999 其他泵</t>
  </si>
  <si>
    <t>消防泵</t>
  </si>
  <si>
    <t>A02052309 专用制冷空调设备</t>
  </si>
  <si>
    <t>人工模拟控制系统空调</t>
  </si>
  <si>
    <t>A02059900 其他机械设备</t>
  </si>
  <si>
    <t>离散行业智能制造综合实训系统</t>
  </si>
  <si>
    <t>A02060199 其他电机</t>
  </si>
  <si>
    <t>伺服电机及配套组件</t>
  </si>
  <si>
    <t>A02061504 不间断电源</t>
  </si>
  <si>
    <t>供电UPS</t>
  </si>
  <si>
    <t>A02061505 多用电源</t>
  </si>
  <si>
    <t>控制器、电器</t>
  </si>
  <si>
    <t>A02061511 蓄电池及充电装置</t>
  </si>
  <si>
    <t>无人机电池</t>
  </si>
  <si>
    <t>A02061705 控制器</t>
  </si>
  <si>
    <t>PLC控制组件</t>
  </si>
  <si>
    <t>A02061712 控制设备</t>
  </si>
  <si>
    <t>电源时序控制器</t>
  </si>
  <si>
    <t>A02061801 电冰箱</t>
  </si>
  <si>
    <t>冰箱/冷冻柜</t>
  </si>
  <si>
    <t>电冰箱</t>
  </si>
  <si>
    <t>A02061804 空调机</t>
  </si>
  <si>
    <t>会议室空调</t>
  </si>
  <si>
    <t>新风空调</t>
  </si>
  <si>
    <t>A02061807 排烟系统</t>
  </si>
  <si>
    <t>排烟系统</t>
  </si>
  <si>
    <t>A02061817 食品制备电器</t>
  </si>
  <si>
    <t>咖啡机</t>
  </si>
  <si>
    <t>A02061908 室内照明灯具</t>
  </si>
  <si>
    <t>标准光源</t>
  </si>
  <si>
    <t>A02062001 工业电热设备（电炉）</t>
  </si>
  <si>
    <t>自动开门烘箱</t>
  </si>
  <si>
    <t>A02062003 电动工具</t>
  </si>
  <si>
    <t>电子工具套件</t>
  </si>
  <si>
    <t>A02069900 其他电气设备</t>
  </si>
  <si>
    <t>防爆电器</t>
  </si>
  <si>
    <t>A02070901 定向设备</t>
  </si>
  <si>
    <t>便携成统输出设备</t>
  </si>
  <si>
    <t>磁式手持卡（指式和腕式）</t>
  </si>
  <si>
    <t>固定点标（立柱式、标牌式）</t>
  </si>
  <si>
    <t>蓝牙移动点标</t>
  </si>
  <si>
    <t>站点配置系统</t>
  </si>
  <si>
    <t>主站</t>
  </si>
  <si>
    <t>A02080512 光传送网设备</t>
  </si>
  <si>
    <t>OLT光线路终端设备</t>
  </si>
  <si>
    <t>A02080805 视频会议系统及会议室音频系统</t>
  </si>
  <si>
    <t>报告厅辅材</t>
  </si>
  <si>
    <t>报告厅录播系统</t>
  </si>
  <si>
    <t>多媒体设备系统1</t>
  </si>
  <si>
    <t>多媒体设备系统2</t>
  </si>
  <si>
    <t>多媒体设备系统3</t>
  </si>
  <si>
    <t>多媒体设备系统4</t>
  </si>
  <si>
    <t>多媒体设备系统5</t>
  </si>
  <si>
    <t>发音台</t>
  </si>
  <si>
    <t>高清显示系统</t>
  </si>
  <si>
    <t>精品录播系统</t>
  </si>
  <si>
    <t>扩声系统</t>
  </si>
  <si>
    <t>录播主机</t>
  </si>
  <si>
    <t>视频会议设备</t>
  </si>
  <si>
    <t>音视频系统及控制中端</t>
  </si>
  <si>
    <t>智慧教室设备系统</t>
  </si>
  <si>
    <t>智能显示终端</t>
  </si>
  <si>
    <t>中控系统2配套设备</t>
  </si>
  <si>
    <t>中控系统</t>
  </si>
  <si>
    <t>主机配套系统</t>
  </si>
  <si>
    <t>A02081107 数据、多媒体通信终端设备</t>
  </si>
  <si>
    <t>多媒体系统</t>
  </si>
  <si>
    <t>A02081899 其他有线传输线路</t>
  </si>
  <si>
    <t>布线集成</t>
  </si>
  <si>
    <t>A02090499 其他音频节目制作和播控设备</t>
  </si>
  <si>
    <t>专业导播台</t>
  </si>
  <si>
    <t>A02090503 录像编辑设备</t>
  </si>
  <si>
    <t>A02090504 专业摄像机和信号源设备</t>
  </si>
  <si>
    <t>光学动捕摄像头</t>
  </si>
  <si>
    <t>教师高清跟踪摄像机</t>
  </si>
  <si>
    <t>A02091104 平板显示设备</t>
  </si>
  <si>
    <t>光能黑板</t>
  </si>
  <si>
    <t>A02091107 视频监控设备</t>
  </si>
  <si>
    <t>400万电梯半球型摄像机</t>
  </si>
  <si>
    <t>400万全彩智能人脸球机</t>
  </si>
  <si>
    <t>400万智能人脸变焦筒型网络摄像机</t>
  </si>
  <si>
    <t>4K教师全景摄像机（内含系统）</t>
  </si>
  <si>
    <t>4K学生全景摄像机（内含系统）</t>
  </si>
  <si>
    <t>半球摄像机</t>
  </si>
  <si>
    <t>标考红外高清半球摄像机</t>
  </si>
  <si>
    <t>高清云台摄像机（内含系统）</t>
  </si>
  <si>
    <t>监控系统</t>
  </si>
  <si>
    <t>教师摄像机</t>
  </si>
  <si>
    <t>视频监控设备</t>
  </si>
  <si>
    <t>云台摄像机</t>
  </si>
  <si>
    <t>A02091199 其他视频设备</t>
  </si>
  <si>
    <t>安防技防系统</t>
  </si>
  <si>
    <t>常态化录播主机</t>
  </si>
  <si>
    <t>A02091203 音频功率放大器设备（功放设备）</t>
  </si>
  <si>
    <t>红外接收器</t>
  </si>
  <si>
    <t>扩声控制盒</t>
  </si>
  <si>
    <t>专业功放</t>
  </si>
  <si>
    <t>专业功放（补声音箱功放）</t>
  </si>
  <si>
    <t>专业功放（超低音音箱功放）</t>
  </si>
  <si>
    <t>专业功放（返听音箱功放）</t>
  </si>
  <si>
    <t>专业功放（阵列次低音音箱功放）</t>
  </si>
  <si>
    <t>专业功放（主音箱功放）</t>
  </si>
  <si>
    <t>A02091206 话筒设备</t>
  </si>
  <si>
    <t>吊装麦克风</t>
  </si>
  <si>
    <t>吊装式麦克风控制器</t>
  </si>
  <si>
    <t>鹅颈麦克风</t>
  </si>
  <si>
    <t>话筒设备</t>
  </si>
  <si>
    <t>会议室话筒</t>
  </si>
  <si>
    <t>拾音话筒</t>
  </si>
  <si>
    <t>拾音麦克风</t>
  </si>
  <si>
    <t>拾音器</t>
  </si>
  <si>
    <t>无线麦克风</t>
  </si>
  <si>
    <t>无线手持麦克风</t>
  </si>
  <si>
    <t>一拖二数字真分集无线手持话筒</t>
  </si>
  <si>
    <t>一拖二数字真分集无线头戴话筒</t>
  </si>
  <si>
    <t>一拖四无线会议话筒</t>
  </si>
  <si>
    <t>A02091207 数码音频工作站及配套设备</t>
  </si>
  <si>
    <t>32路数字调音台</t>
  </si>
  <si>
    <t>8路天线放大器</t>
  </si>
  <si>
    <t>机架式音频隔离器2进2出</t>
  </si>
  <si>
    <t>设备机柜</t>
  </si>
  <si>
    <t>四通道音频光纤延长器</t>
  </si>
  <si>
    <t>线阵吊架</t>
  </si>
  <si>
    <t>音频处理器</t>
  </si>
  <si>
    <t>A02091210 扩音设备</t>
  </si>
  <si>
    <t>会议室扩音设备</t>
  </si>
  <si>
    <t>专业音响</t>
  </si>
  <si>
    <t>A02091211 音箱</t>
  </si>
  <si>
    <t>单15寸防水号角喇叭（主席台补声音箱）</t>
  </si>
  <si>
    <t>单15寸全频音箱（主席台返听音箱）</t>
  </si>
  <si>
    <t>会议室音箱</t>
  </si>
  <si>
    <t>双12寸防水阵列音箱（主扩声音箱）</t>
  </si>
  <si>
    <t>双18寸防水超低音箱（超低音箱）</t>
  </si>
  <si>
    <t>双18寸防水线阵超低音箱（次低音音箱）</t>
  </si>
  <si>
    <t>线阵列音柱</t>
  </si>
  <si>
    <t>音视频LED一体终端</t>
  </si>
  <si>
    <t>音箱</t>
  </si>
  <si>
    <t>有源监听音箱</t>
  </si>
  <si>
    <t>A02091299 其他音频设备</t>
  </si>
  <si>
    <t>A02091304 会议、广播及音乐欣赏系统</t>
  </si>
  <si>
    <t>会议、广播系统</t>
  </si>
  <si>
    <t>A02091599 其他电影设备</t>
  </si>
  <si>
    <t>表情捕捉头盔</t>
  </si>
  <si>
    <t>动捕服</t>
  </si>
  <si>
    <t>手势捕捉手套</t>
  </si>
  <si>
    <t>A02099900 其他广播、电视、电影设备</t>
  </si>
  <si>
    <t>手持云台</t>
  </si>
  <si>
    <t>A02100101 温度仪表</t>
  </si>
  <si>
    <t>恒温恒湿机</t>
  </si>
  <si>
    <t>A02100103 流量仪表</t>
  </si>
  <si>
    <t>流动分析仪</t>
  </si>
  <si>
    <t>A02100109 集中控制装置</t>
  </si>
  <si>
    <t>MES硬件</t>
  </si>
  <si>
    <t>A02100111 自动成套控制系统</t>
  </si>
  <si>
    <t>西门子1500系列PLC控制组件</t>
  </si>
  <si>
    <t>A02100301 显微镜</t>
  </si>
  <si>
    <t>高分辨正置荧光微分干涉显微镜</t>
  </si>
  <si>
    <t>A02100303 物理光学仪器</t>
  </si>
  <si>
    <t>分布式光度计</t>
  </si>
  <si>
    <t>光源频闪测试系统（可选）</t>
  </si>
  <si>
    <t>积分球（大小球共用光谱仪）</t>
  </si>
  <si>
    <t>亮度计</t>
  </si>
  <si>
    <t>日立荧光光谱仪</t>
  </si>
  <si>
    <t>眩光测试系统（可选）</t>
  </si>
  <si>
    <t>照度分光计（光谱仪）</t>
  </si>
  <si>
    <t>照度计</t>
  </si>
  <si>
    <t>A02100304 光学测试仪器</t>
  </si>
  <si>
    <t>色差计（8mm口径）</t>
  </si>
  <si>
    <t>A02100307 光谱遥感仪器</t>
  </si>
  <si>
    <t>高速视觉模块</t>
  </si>
  <si>
    <t>缺陷扫描机构</t>
  </si>
  <si>
    <t>色差仪</t>
  </si>
  <si>
    <t>视觉配套送料机构</t>
  </si>
  <si>
    <t>A02100401 电化学分析仪器</t>
  </si>
  <si>
    <t>动力电池电化学实验测试工作站</t>
  </si>
  <si>
    <t>A02100402 物理特性分析仪器及校准仪器</t>
  </si>
  <si>
    <t>pH计</t>
  </si>
  <si>
    <t>便携式COD/氨氮/总磷/总氮检测仪</t>
  </si>
  <si>
    <t>固定样方标杆</t>
  </si>
  <si>
    <t>流速仪</t>
  </si>
  <si>
    <t>水位计</t>
  </si>
  <si>
    <t>校准标定工具</t>
  </si>
  <si>
    <t>浊度计</t>
  </si>
  <si>
    <t>A02100403 热学式分析仪器</t>
  </si>
  <si>
    <t>导热系数测定仪</t>
  </si>
  <si>
    <t>热值检测仪（ZDHW-9000F）</t>
  </si>
  <si>
    <t>氧弹热量计 XRY-1C</t>
  </si>
  <si>
    <t>A02100404 光学式分析仪器</t>
  </si>
  <si>
    <t>便携式近红外光谱分析仪</t>
  </si>
  <si>
    <t>A02100415 环境监测仪器及综合分析装置</t>
  </si>
  <si>
    <t>城市大气、声检测仪</t>
  </si>
  <si>
    <t>水质分析仪</t>
  </si>
  <si>
    <t>A02100501 金属材料试验机</t>
  </si>
  <si>
    <t>邵氏硬度计</t>
  </si>
  <si>
    <t>A02100502 非金属材料试验机</t>
  </si>
  <si>
    <t>氧指数测定仪</t>
  </si>
  <si>
    <t>A02100510 结构试验机</t>
  </si>
  <si>
    <t>结构疲劳试验系统反力座</t>
  </si>
  <si>
    <t>A02100603 试验箱及气候环境试验设备</t>
  </si>
  <si>
    <t>恒温恒湿箱</t>
  </si>
  <si>
    <t>恒温试验箱</t>
  </si>
  <si>
    <t>A02100605 应变及振动测试仪器</t>
  </si>
  <si>
    <t>动态应变采集系统</t>
  </si>
  <si>
    <t>静态应变采集系统</t>
  </si>
  <si>
    <t>A02100608 土工测试仪器</t>
  </si>
  <si>
    <t>高精度高智能土壤肥料养分速测仪</t>
  </si>
  <si>
    <t>A02100699 其他试验仪器及装置</t>
  </si>
  <si>
    <t>动力电池实验测试平台</t>
  </si>
  <si>
    <t>A02100901 钟</t>
  </si>
  <si>
    <t>电子时钟</t>
  </si>
  <si>
    <t>A02101700 气象仪器</t>
  </si>
  <si>
    <t>人工模拟控制系统温度和CO2传感器</t>
  </si>
  <si>
    <t>手持气象观测仪</t>
  </si>
  <si>
    <t>A02101800 水文仪器设备</t>
  </si>
  <si>
    <t>降雨大厅径流泥沙监测系统</t>
  </si>
  <si>
    <t>人工模拟降雨控制系统</t>
  </si>
  <si>
    <t>人工模拟降雨喷淋供水系统</t>
  </si>
  <si>
    <t>野径流泥沙监测系统</t>
  </si>
  <si>
    <t>A02101900 测绘仪器</t>
  </si>
  <si>
    <t>测量RTK设备</t>
  </si>
  <si>
    <t>动力电池实验数据采集工作平台</t>
  </si>
  <si>
    <t>光学经纬仪</t>
  </si>
  <si>
    <t>三维激光扫描仪</t>
  </si>
  <si>
    <t>手持激光扫描仪</t>
  </si>
  <si>
    <t>A02102100 教学仪器</t>
  </si>
  <si>
    <t>数字电路试验箱</t>
  </si>
  <si>
    <t>A02102700 建筑工程仪器</t>
  </si>
  <si>
    <t>油类产品闭口闪点测定仪</t>
  </si>
  <si>
    <t>油类产品开口闪点测定仪</t>
  </si>
  <si>
    <t>A02103000 心理仪器</t>
  </si>
  <si>
    <t>便携式眼动仪</t>
  </si>
  <si>
    <t>穿戴式眼动仪</t>
  </si>
  <si>
    <t>屏幕式眼动仪</t>
  </si>
  <si>
    <t>A02103100 生理仪器</t>
  </si>
  <si>
    <t>ErgoLAB无线人因生理记录系统（含脑电）</t>
  </si>
  <si>
    <t>事件相关电位（Event-Related Potentials，ERP）系统</t>
  </si>
  <si>
    <t>A02220800 农林产品初加工机械</t>
  </si>
  <si>
    <t>分茶机构</t>
  </si>
  <si>
    <t>A02230200 木工机床</t>
  </si>
  <si>
    <t>封边机</t>
  </si>
  <si>
    <t>加工中心</t>
  </si>
  <si>
    <t>控制系统</t>
  </si>
  <si>
    <t>气路</t>
  </si>
  <si>
    <t>数控钻孔中心</t>
  </si>
  <si>
    <t>贴标机</t>
  </si>
  <si>
    <t>围栏（含安全光栅）</t>
  </si>
  <si>
    <t>智能料库</t>
  </si>
  <si>
    <t>中央除尘系统</t>
  </si>
  <si>
    <t>自动接料机</t>
  </si>
  <si>
    <t>A02230400 人造板加工设备</t>
  </si>
  <si>
    <t>表面砂光机</t>
  </si>
  <si>
    <t>定厚热压机构</t>
  </si>
  <si>
    <t>翻板机构</t>
  </si>
  <si>
    <t>冷却机构</t>
  </si>
  <si>
    <t>上料机构</t>
  </si>
  <si>
    <t>涂胶机构</t>
  </si>
  <si>
    <t>自动组胚机构</t>
  </si>
  <si>
    <t>A02259900 其他饮料加工设备</t>
  </si>
  <si>
    <t>A02320300 医用电子生理参数检测仪器设备</t>
  </si>
  <si>
    <t>便携式脑电仪（32通道）</t>
  </si>
  <si>
    <t>经颅电刺激仪</t>
  </si>
  <si>
    <t>生理数据检测手环</t>
  </si>
  <si>
    <t>A02340300 危险化学品安全设备</t>
  </si>
  <si>
    <t>感烟感温报警控制系统</t>
  </si>
  <si>
    <t>A02340800 应急救援设备类</t>
  </si>
  <si>
    <t>应急药箱及安装</t>
  </si>
  <si>
    <t>A02349900 其他安全生产设备</t>
  </si>
  <si>
    <t>化学品存储柜体</t>
  </si>
  <si>
    <t>主体储存设施柜体</t>
  </si>
  <si>
    <t>A02360400 噪声控制设备</t>
  </si>
  <si>
    <t>隔音板</t>
  </si>
  <si>
    <t>A02360500 环保监测设备</t>
  </si>
  <si>
    <t>环境智能监测系统</t>
  </si>
  <si>
    <t>A02370100 消防设备</t>
  </si>
  <si>
    <t>地表火探测器</t>
  </si>
  <si>
    <t>个人消防装备（呼吸保护、躯体防护、随身佩戴类）</t>
  </si>
  <si>
    <t>抢险救援装备（破拆装备、救生装备、堵漏装备、输转洗消装备）</t>
  </si>
  <si>
    <t>燃烧床</t>
  </si>
  <si>
    <t>无人机森林巡检及火灾预警系统</t>
  </si>
  <si>
    <t>易燃易爆防护装置（防爆柜、安装可燃气体实时探测器、高压氧气和氮气固定和搬运一体机、水电改造等）</t>
  </si>
  <si>
    <t>A02371300 教育训练装备</t>
  </si>
  <si>
    <t>射击模拟训练系统</t>
  </si>
  <si>
    <t>A02430900 无人机</t>
  </si>
  <si>
    <t>航拍系统（含3块电池，256G内存卡）</t>
  </si>
  <si>
    <t>无人机</t>
  </si>
  <si>
    <t>训练用无人机</t>
  </si>
  <si>
    <t>A02450300 舞台设备</t>
  </si>
  <si>
    <t>舞蹈室音响套装</t>
  </si>
  <si>
    <t>A02460300 球类设备</t>
  </si>
  <si>
    <t>室内篮球架</t>
  </si>
  <si>
    <t>羽毛球裁判椅</t>
  </si>
  <si>
    <t>把</t>
  </si>
  <si>
    <t>羽毛球发球机</t>
  </si>
  <si>
    <t>A02460400 体操设备</t>
  </si>
  <si>
    <t>体操空翻垫</t>
  </si>
  <si>
    <t>A02462100 散打、武术设备</t>
  </si>
  <si>
    <t>武术地毯面</t>
  </si>
  <si>
    <t>A02462600 健身设备</t>
  </si>
  <si>
    <t>动感单车</t>
  </si>
  <si>
    <t>杠铃片</t>
  </si>
  <si>
    <t>壶铃</t>
  </si>
  <si>
    <t>划船器</t>
  </si>
  <si>
    <t>健身置物架</t>
  </si>
  <si>
    <t>举重器</t>
  </si>
  <si>
    <t>力量运动器材</t>
  </si>
  <si>
    <t>跑步机</t>
  </si>
  <si>
    <t>乒乓球桌</t>
  </si>
  <si>
    <t>张</t>
  </si>
  <si>
    <t>深蹲架</t>
  </si>
  <si>
    <t>腿部练习器</t>
  </si>
  <si>
    <t>椭圆机</t>
  </si>
  <si>
    <t>卧推架</t>
  </si>
  <si>
    <t>无动力跑步机</t>
  </si>
  <si>
    <t>哑铃</t>
  </si>
  <si>
    <t>仰卧起坐板</t>
  </si>
  <si>
    <t>阻力训练器</t>
  </si>
  <si>
    <t>A02470600 卡拉OK设备</t>
  </si>
  <si>
    <t>点歌显示器</t>
  </si>
  <si>
    <t>文物和陈列品</t>
  </si>
  <si>
    <t>A03023000 音像制品</t>
  </si>
  <si>
    <t>食用菌生活史3D</t>
  </si>
  <si>
    <t>A03039900 其他文创衍生品</t>
  </si>
  <si>
    <t>书法、绘画等文创产品</t>
  </si>
  <si>
    <t>A03040400 植物标本</t>
  </si>
  <si>
    <t>植物标本教具</t>
  </si>
  <si>
    <t>A03049900 其他标本</t>
  </si>
  <si>
    <t>木材标本</t>
  </si>
  <si>
    <t>木材切片</t>
  </si>
  <si>
    <t>A03050200 生物模型</t>
  </si>
  <si>
    <t>鸟类及鱼类模型教具</t>
  </si>
  <si>
    <t>家具和用品</t>
  </si>
  <si>
    <t>A05010104 木制床类</t>
  </si>
  <si>
    <t>住宿床套件</t>
  </si>
  <si>
    <t>A05010201 办公桌</t>
  </si>
  <si>
    <t>办公桌</t>
  </si>
  <si>
    <t>A05010202 会议桌</t>
  </si>
  <si>
    <t>报告厅会议桌</t>
  </si>
  <si>
    <t>会议长桌</t>
  </si>
  <si>
    <t>会议室可拆分桌</t>
  </si>
  <si>
    <t>会议桌</t>
  </si>
  <si>
    <t xml:space="preserve">会议桌圆桌 </t>
  </si>
  <si>
    <t>演播厅会议桌</t>
  </si>
  <si>
    <t>主席台桌</t>
  </si>
  <si>
    <t>A05010203 教学、实验用桌</t>
  </si>
  <si>
    <t>大研讨桌</t>
  </si>
  <si>
    <t>定制1000x1200双人阅读桌</t>
  </si>
  <si>
    <t>定制1150x600单人阅读桌</t>
  </si>
  <si>
    <t>定制1600x1200四人阅读桌</t>
  </si>
  <si>
    <t>多功能会议桌</t>
  </si>
  <si>
    <t>工作台</t>
  </si>
  <si>
    <t>教学、实验用桌</t>
  </si>
  <si>
    <t>教学实验用桌</t>
  </si>
  <si>
    <t>教研活动室、研讨室可拆分桌</t>
  </si>
  <si>
    <t>可移动实验台</t>
  </si>
  <si>
    <t>课桌椅</t>
  </si>
  <si>
    <t>实验边台</t>
  </si>
  <si>
    <t>小研讨桌</t>
  </si>
  <si>
    <t>学生桌子</t>
  </si>
  <si>
    <t>阅读桌椅</t>
  </si>
  <si>
    <t>智慧桌</t>
  </si>
  <si>
    <t>中央实验台</t>
  </si>
  <si>
    <t>A05010204 茶几</t>
  </si>
  <si>
    <t>茶几</t>
  </si>
  <si>
    <t>大茶几</t>
  </si>
  <si>
    <t>小茶几</t>
  </si>
  <si>
    <t>A05010299 其他台、桌类</t>
  </si>
  <si>
    <t>吧台</t>
  </si>
  <si>
    <t>接待桌椅</t>
  </si>
  <si>
    <t>科研活动室可拆分桌</t>
  </si>
  <si>
    <t>A05010301 办公椅</t>
  </si>
  <si>
    <t>办公椅</t>
  </si>
  <si>
    <t>A05010303 会议椅</t>
  </si>
  <si>
    <t>报告厅座椅</t>
  </si>
  <si>
    <t>会议室可拆分椅</t>
  </si>
  <si>
    <t>会议椅</t>
  </si>
  <si>
    <t>礼堂椅</t>
  </si>
  <si>
    <t>主席台椅</t>
  </si>
  <si>
    <t>A05010304 教学、实验椅凳</t>
  </si>
  <si>
    <t>定制椅凳</t>
  </si>
  <si>
    <t>多功能会议椅</t>
  </si>
  <si>
    <t>教学、实验椅凳</t>
  </si>
  <si>
    <t>教研活动室、研讨室可拆分椅</t>
  </si>
  <si>
    <t>科研活动室可拆分椅</t>
  </si>
  <si>
    <t>实验凳</t>
  </si>
  <si>
    <t>学生椅子</t>
  </si>
  <si>
    <t>学生用椅</t>
  </si>
  <si>
    <t>学生阅读椅</t>
  </si>
  <si>
    <t>椅凳</t>
  </si>
  <si>
    <t>智慧椅</t>
  </si>
  <si>
    <t>A05010401 三人沙发</t>
  </si>
  <si>
    <t>三人沙发</t>
  </si>
  <si>
    <t>A05010402 单人沙发</t>
  </si>
  <si>
    <t>单人沙发</t>
  </si>
  <si>
    <t>A05010499 其他沙发类</t>
  </si>
  <si>
    <t>定制沙发</t>
  </si>
  <si>
    <t>沙发</t>
  </si>
  <si>
    <t>休闲沙发</t>
  </si>
  <si>
    <t>学生社区沙发</t>
  </si>
  <si>
    <t>A05010501 书柜</t>
  </si>
  <si>
    <t>教研活动室、研讨室柜</t>
  </si>
  <si>
    <t>书柜</t>
  </si>
  <si>
    <t>A05010502 文件柜</t>
  </si>
  <si>
    <t>文件柜</t>
  </si>
  <si>
    <t>A05010504 保密柜</t>
  </si>
  <si>
    <t>保密柜</t>
  </si>
  <si>
    <t>密码文件柜</t>
  </si>
  <si>
    <t>试卷柜</t>
  </si>
  <si>
    <t>A05010505 茶水柜</t>
  </si>
  <si>
    <t>茶水柜</t>
  </si>
  <si>
    <t>A05010599 其他柜类</t>
  </si>
  <si>
    <t>吧台订制柜体</t>
  </si>
  <si>
    <t>办公柜</t>
  </si>
  <si>
    <t>标本柜</t>
  </si>
  <si>
    <t>厨房订制柜体</t>
  </si>
  <si>
    <t>档案柜</t>
  </si>
  <si>
    <t>定制展示柜</t>
  </si>
  <si>
    <t>柜子</t>
  </si>
  <si>
    <t>会议室书柜</t>
  </si>
  <si>
    <t>健身房订制柜体</t>
  </si>
  <si>
    <t>科研活动室柜子</t>
  </si>
  <si>
    <t>样品柜</t>
  </si>
  <si>
    <t>资料柜</t>
  </si>
  <si>
    <t>A05010601 木质架类</t>
  </si>
  <si>
    <t>矮柜书架</t>
  </si>
  <si>
    <t>A05010602 金属质架类</t>
  </si>
  <si>
    <t>钢制双面金属图书架</t>
  </si>
  <si>
    <t>金属质架类(图书钢制书架）</t>
  </si>
  <si>
    <t>样品架</t>
  </si>
  <si>
    <t>仪器呈列架</t>
  </si>
  <si>
    <t>A05010699 其他架类</t>
  </si>
  <si>
    <t>储茶货架</t>
  </si>
  <si>
    <t>档案存放架</t>
  </si>
  <si>
    <t>中央试剂架</t>
  </si>
  <si>
    <t>A05020101 厨房操作台</t>
  </si>
  <si>
    <t>厨房操作台</t>
  </si>
  <si>
    <t>A05020102 炊事机械</t>
  </si>
  <si>
    <t>抽油烟机</t>
  </si>
  <si>
    <t>A05029900 其他用具</t>
  </si>
  <si>
    <t>智能门锁</t>
  </si>
  <si>
    <t>无形资产</t>
  </si>
  <si>
    <t>A08060301 基础软件</t>
  </si>
  <si>
    <t>数据资产管理软件</t>
  </si>
  <si>
    <t>A08060302 支撑软件</t>
  </si>
  <si>
    <t>工业级虚拟仿真资源开发平台</t>
  </si>
  <si>
    <t>数字化设计科研创新平台</t>
  </si>
  <si>
    <t>数字孪生资源科研创新平台</t>
  </si>
  <si>
    <t>A08060303 应用软件</t>
  </si>
  <si>
    <t>3D虚拟仿真法律诊所综合训练平台软件</t>
  </si>
  <si>
    <t>3D虚拟仿真模拟法庭综合训练平台软件</t>
  </si>
  <si>
    <t>BIM土建钢筋量软件</t>
  </si>
  <si>
    <t>MES系统软件</t>
  </si>
  <si>
    <t>RTK虚实结合实训系统</t>
  </si>
  <si>
    <t>测绘地理信息成图软件</t>
  </si>
  <si>
    <t>地理信息系统软件</t>
  </si>
  <si>
    <t>地理信息系统软件ArcGis</t>
  </si>
  <si>
    <t>电子班牌终端软件</t>
  </si>
  <si>
    <t>动捕软件</t>
  </si>
  <si>
    <t>督导巡课平台</t>
  </si>
  <si>
    <t>多方法系统仿真软件AnyLogic(university research版)</t>
  </si>
  <si>
    <t>多方法系统仿真软件AnyLogic</t>
  </si>
  <si>
    <t>二等水准测量虚拟仿真实训软件</t>
  </si>
  <si>
    <t>房屋建筑构造仿真实训软件</t>
  </si>
  <si>
    <t>共享平台软件</t>
  </si>
  <si>
    <t>机载激光雷达虚拟仿真教学系统</t>
  </si>
  <si>
    <t>建模HiBIM软件</t>
  </si>
  <si>
    <t>建筑隔震结构设计软件</t>
  </si>
  <si>
    <t>建筑构件承载力试验仿真实训软件</t>
  </si>
  <si>
    <t>建筑减震结构设计软件</t>
  </si>
  <si>
    <t>建筑抗震鉴定和加固设计软件</t>
  </si>
  <si>
    <t>交通物流供应链仿真平台AnyLogistix</t>
  </si>
  <si>
    <t>领导驾驶舱</t>
  </si>
  <si>
    <t>录播流媒体处理软件</t>
  </si>
  <si>
    <t>密钥产品</t>
  </si>
  <si>
    <t>民法云数据智能反馈平台软件</t>
  </si>
  <si>
    <t>目标绩效考核系统</t>
  </si>
  <si>
    <t>平法钢筋识图系统软件</t>
  </si>
  <si>
    <t>全站仪虚实结合实训系统</t>
  </si>
  <si>
    <t>人事管理信息系统</t>
  </si>
  <si>
    <t>师生一张表</t>
  </si>
  <si>
    <t>数据采集及填报工具（含定制）</t>
  </si>
  <si>
    <t>数据公示服务平台</t>
  </si>
  <si>
    <t>数字测图虚拟仿真教学系统</t>
  </si>
  <si>
    <t>数字孪生三维实景教学系统（GIS+BIM+IOT+数字化教育系统）</t>
  </si>
  <si>
    <t>统一权限及认证平台</t>
  </si>
  <si>
    <t>统一数据标准管理系统</t>
  </si>
  <si>
    <t>统一数据交换平台</t>
  </si>
  <si>
    <t>统一数据资产管控平台</t>
  </si>
  <si>
    <t>统一消息中心</t>
  </si>
  <si>
    <t>土木工程材料课程虚拟实验软件</t>
  </si>
  <si>
    <t>土木工程试验与检测虚拟仿真实训系统</t>
  </si>
  <si>
    <t>无人机测绘软件</t>
  </si>
  <si>
    <t>无人机航测虚拟仿真教学系统</t>
  </si>
  <si>
    <t>无人机虚实结合实训系统</t>
  </si>
  <si>
    <t>无人驾驶软件系统</t>
  </si>
  <si>
    <t>西南林业大学木材标本馆数字化管理系统</t>
  </si>
  <si>
    <t>相机视图软件</t>
  </si>
  <si>
    <t>刑法法云数据智能反馈平台软件</t>
  </si>
  <si>
    <t>虚拟现实教学系统</t>
  </si>
  <si>
    <t>岩土工程试验教学实训软件</t>
  </si>
  <si>
    <t>一网服务门户（PC端）</t>
  </si>
  <si>
    <t>一网服务移动端</t>
  </si>
  <si>
    <t>一网通办服务大厅</t>
  </si>
  <si>
    <t>直播软件</t>
  </si>
  <si>
    <t>综合管理平台</t>
  </si>
  <si>
    <t>A08060399 其他计算机软件</t>
  </si>
  <si>
    <t>预算11表</t>
  </si>
  <si>
    <t>2025年中央转移支付补助项目支出预算表</t>
  </si>
  <si>
    <t>上级补助</t>
  </si>
  <si>
    <t>提前下达2025年本科高校生均专项资金</t>
  </si>
  <si>
    <t>云南省2025年林麝监测项目资金</t>
  </si>
  <si>
    <t>2110404</t>
  </si>
  <si>
    <t>生物及物种资源保护</t>
  </si>
  <si>
    <t>云南省2025年双角犀鸟监测项目资金</t>
  </si>
  <si>
    <t>云南省2025年中华穿山甲监测项目资金</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</si>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</sst>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7">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0"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49" fontId="9" fillId="0" borderId="7" xfId="50" applyFont="1" applyAlignment="1">
      <alignment horizontal="left" vertical="center" wrapText="1" indent="1"/>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13" fillId="0" borderId="0" xfId="0" applyFont="1" applyAlignment="1">
      <alignment vertical="center"/>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13" fillId="0" borderId="0" xfId="0" applyFont="1"/>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6" xfId="0" applyFont="1" applyBorder="1" applyAlignment="1">
      <alignment horizontal="left" vertical="center" wrapText="1" indent="2"/>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12"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0" applyFont="1" applyAlignment="1">
      <alignment horizontal="left" vertical="center" wrapText="1" indent="1"/>
    </xf>
    <xf numFmtId="49" fontId="5" fillId="0" borderId="7" xfId="50"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0" fillId="0" borderId="7" xfId="0" applyFont="1" applyBorder="1" applyAlignment="1">
      <alignment horizontal="center"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6"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A1" sqref="A1"/>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0" t="s">
        <v>0</v>
      </c>
    </row>
    <row r="2" ht="36" customHeight="1" spans="1:4">
      <c r="A2" s="43" t="s">
        <v>1</v>
      </c>
      <c r="B2" s="169"/>
      <c r="C2" s="169"/>
      <c r="D2" s="169"/>
    </row>
    <row r="3" ht="21" customHeight="1" spans="1:4">
      <c r="A3" s="91" t="str">
        <f>"单位名称："&amp;"西南林业大学"</f>
        <v>单位名称：西南林业大学</v>
      </c>
      <c r="B3" s="135"/>
      <c r="C3" s="135"/>
      <c r="D3" s="99"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5" t="s">
        <v>8</v>
      </c>
      <c r="B7" s="122">
        <v>502842900</v>
      </c>
      <c r="C7" s="29" t="str">
        <f>"一"&amp;"、"&amp;"教育支出"</f>
        <v>一、教育支出</v>
      </c>
      <c r="D7" s="122">
        <v>1039070793.25</v>
      </c>
    </row>
    <row r="8" ht="25.4" customHeight="1" spans="1:4">
      <c r="A8" s="145" t="s">
        <v>9</v>
      </c>
      <c r="B8" s="122"/>
      <c r="C8" s="29" t="str">
        <f>"二"&amp;"、"&amp;"科学技术支出"</f>
        <v>二、科学技术支出</v>
      </c>
      <c r="D8" s="122">
        <v>11189009.04</v>
      </c>
    </row>
    <row r="9" ht="25.4" customHeight="1" spans="1:4">
      <c r="A9" s="145" t="s">
        <v>10</v>
      </c>
      <c r="B9" s="122"/>
      <c r="C9" s="29" t="str">
        <f>"三"&amp;"、"&amp;"社会保障和就业支出"</f>
        <v>三、社会保障和就业支出</v>
      </c>
      <c r="D9" s="122">
        <v>55475900</v>
      </c>
    </row>
    <row r="10" ht="25.4" customHeight="1" spans="1:4">
      <c r="A10" s="145" t="s">
        <v>11</v>
      </c>
      <c r="B10" s="90">
        <v>369040000</v>
      </c>
      <c r="C10" s="29" t="str">
        <f>"四"&amp;"、"&amp;"卫生健康支出"</f>
        <v>四、卫生健康支出</v>
      </c>
      <c r="D10" s="122">
        <v>43602400</v>
      </c>
    </row>
    <row r="11" ht="25.4" customHeight="1" spans="1:4">
      <c r="A11" s="145" t="s">
        <v>12</v>
      </c>
      <c r="B11" s="122">
        <v>136000000</v>
      </c>
      <c r="C11" s="29" t="str">
        <f>"五"&amp;"、"&amp;"节能环保支出"</f>
        <v>五、节能环保支出</v>
      </c>
      <c r="D11" s="122"/>
    </row>
    <row r="12" ht="25.4" customHeight="1" spans="1:4">
      <c r="A12" s="145" t="s">
        <v>13</v>
      </c>
      <c r="B12" s="90">
        <v>100000000</v>
      </c>
      <c r="C12" s="29" t="str">
        <f>"六"&amp;"、"&amp;"农林水支出"</f>
        <v>六、农林水支出</v>
      </c>
      <c r="D12" s="122">
        <v>1500000</v>
      </c>
    </row>
    <row r="13" ht="25.4" customHeight="1" spans="1:4">
      <c r="A13" s="145" t="s">
        <v>14</v>
      </c>
      <c r="B13" s="90"/>
      <c r="C13" s="29" t="str">
        <f>"七"&amp;"、"&amp;"住房保障支出"</f>
        <v>七、住房保障支出</v>
      </c>
      <c r="D13" s="122">
        <v>29000000</v>
      </c>
    </row>
    <row r="14" ht="25.4" customHeight="1" spans="1:4">
      <c r="A14" s="145" t="s">
        <v>15</v>
      </c>
      <c r="B14" s="90"/>
      <c r="C14" s="29"/>
      <c r="D14" s="122"/>
    </row>
    <row r="15" ht="25.4" customHeight="1" spans="1:4">
      <c r="A15" s="170" t="s">
        <v>16</v>
      </c>
      <c r="B15" s="90"/>
      <c r="C15" s="29"/>
      <c r="D15" s="122"/>
    </row>
    <row r="16" ht="25.4" customHeight="1" spans="1:4">
      <c r="A16" s="170" t="s">
        <v>17</v>
      </c>
      <c r="B16" s="122">
        <v>36000000</v>
      </c>
      <c r="C16" s="29"/>
      <c r="D16" s="122"/>
    </row>
    <row r="17" ht="25.4" customHeight="1" spans="1:4">
      <c r="A17" s="171" t="s">
        <v>18</v>
      </c>
      <c r="B17" s="142">
        <v>1007882900</v>
      </c>
      <c r="C17" s="146" t="s">
        <v>19</v>
      </c>
      <c r="D17" s="142">
        <v>1179838102.29</v>
      </c>
    </row>
    <row r="18" ht="25.4" customHeight="1" spans="1:4">
      <c r="A18" s="172" t="s">
        <v>20</v>
      </c>
      <c r="B18" s="142">
        <v>171955202.29</v>
      </c>
      <c r="C18" s="173" t="s">
        <v>21</v>
      </c>
      <c r="D18" s="174"/>
    </row>
    <row r="19" ht="25.4" customHeight="1" spans="1:4">
      <c r="A19" s="175" t="s">
        <v>22</v>
      </c>
      <c r="B19" s="122">
        <v>21955202.29</v>
      </c>
      <c r="C19" s="143" t="s">
        <v>22</v>
      </c>
      <c r="D19" s="90"/>
    </row>
    <row r="20" ht="25.4" customHeight="1" spans="1:4">
      <c r="A20" s="175" t="s">
        <v>23</v>
      </c>
      <c r="B20" s="122">
        <v>150000000</v>
      </c>
      <c r="C20" s="143" t="s">
        <v>24</v>
      </c>
      <c r="D20" s="90"/>
    </row>
    <row r="21" ht="25.4" customHeight="1" spans="1:4">
      <c r="A21" s="176" t="s">
        <v>25</v>
      </c>
      <c r="B21" s="142">
        <v>1179838102.29</v>
      </c>
      <c r="C21" s="146" t="s">
        <v>26</v>
      </c>
      <c r="D21" s="138">
        <v>1179838102.29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4" sqref="B14"/>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4" t="s">
        <v>458</v>
      </c>
    </row>
    <row r="2" ht="28.5" customHeight="1" spans="1:6">
      <c r="A2" s="26" t="s">
        <v>459</v>
      </c>
      <c r="B2" s="26"/>
      <c r="C2" s="26"/>
      <c r="D2" s="26"/>
      <c r="E2" s="26"/>
      <c r="F2" s="26"/>
    </row>
    <row r="3" ht="15" customHeight="1" spans="1:6">
      <c r="A3" s="101" t="str">
        <f>"单位名称："&amp;"西南林业大学"</f>
        <v>单位名称：西南林业大学</v>
      </c>
      <c r="B3" s="102"/>
      <c r="C3" s="102"/>
      <c r="D3" s="57"/>
      <c r="E3" s="57"/>
      <c r="F3" s="103" t="s">
        <v>2</v>
      </c>
    </row>
    <row r="4" ht="18.75" customHeight="1" spans="1:6">
      <c r="A4" s="9" t="s">
        <v>162</v>
      </c>
      <c r="B4" s="9" t="s">
        <v>50</v>
      </c>
      <c r="C4" s="9" t="s">
        <v>51</v>
      </c>
      <c r="D4" s="15" t="s">
        <v>460</v>
      </c>
      <c r="E4" s="61"/>
      <c r="F4" s="61"/>
    </row>
    <row r="5" ht="30" customHeight="1" spans="1:6">
      <c r="A5" s="18"/>
      <c r="B5" s="18"/>
      <c r="C5" s="18"/>
      <c r="D5" s="15" t="s">
        <v>31</v>
      </c>
      <c r="E5" s="61" t="s">
        <v>59</v>
      </c>
      <c r="F5" s="61" t="s">
        <v>60</v>
      </c>
    </row>
    <row r="6" ht="16.5" customHeight="1" spans="1:6">
      <c r="A6" s="61">
        <v>1</v>
      </c>
      <c r="B6" s="61">
        <v>2</v>
      </c>
      <c r="C6" s="61">
        <v>3</v>
      </c>
      <c r="D6" s="61">
        <v>4</v>
      </c>
      <c r="E6" s="61">
        <v>5</v>
      </c>
      <c r="F6" s="61">
        <v>6</v>
      </c>
    </row>
    <row r="7" ht="20.25" customHeight="1" spans="1:6">
      <c r="A7" s="28"/>
      <c r="B7" s="28"/>
      <c r="C7" s="28"/>
      <c r="D7" s="22"/>
      <c r="E7" s="22"/>
      <c r="F7" s="22"/>
    </row>
    <row r="8" ht="17.25" customHeight="1" spans="1:6">
      <c r="A8" s="104" t="s">
        <v>128</v>
      </c>
      <c r="B8" s="105"/>
      <c r="C8" s="105" t="s">
        <v>128</v>
      </c>
      <c r="D8" s="22"/>
      <c r="E8" s="22"/>
      <c r="F8" s="22"/>
    </row>
    <row r="9" customHeight="1" spans="1:1">
      <c r="A9" s="62" t="s">
        <v>461</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56"/>
  <sheetViews>
    <sheetView showZeros="0" topLeftCell="F1" workbookViewId="0">
      <selection activeCell="K11" sqref="K11"/>
    </sheetView>
  </sheetViews>
  <sheetFormatPr defaultColWidth="9.14166666666667" defaultRowHeight="14.25" customHeight="1"/>
  <cols>
    <col min="1" max="1" width="39.1416666666667" customWidth="1"/>
    <col min="2" max="2" width="46.5583333333333" customWidth="1"/>
    <col min="3" max="3" width="35.2833333333333" customWidth="1"/>
    <col min="4" max="4" width="7.71666666666667" customWidth="1"/>
    <col min="5" max="5" width="10.2833333333333" customWidth="1"/>
    <col min="6" max="10" width="17.225" customWidth="1"/>
    <col min="11" max="11" width="19" customWidth="1"/>
    <col min="12" max="17" width="17.225" customWidth="1"/>
  </cols>
  <sheetData>
    <row r="1" ht="13.5" customHeight="1" spans="15:17">
      <c r="O1" s="53"/>
      <c r="P1" s="53"/>
      <c r="Q1" s="99" t="s">
        <v>462</v>
      </c>
    </row>
    <row r="2" ht="27.75" customHeight="1" spans="1:17">
      <c r="A2" s="55" t="s">
        <v>463</v>
      </c>
      <c r="B2" s="26"/>
      <c r="C2" s="26"/>
      <c r="D2" s="26"/>
      <c r="E2" s="26"/>
      <c r="F2" s="26"/>
      <c r="G2" s="26"/>
      <c r="H2" s="26"/>
      <c r="I2" s="26"/>
      <c r="J2" s="26"/>
      <c r="K2" s="44"/>
      <c r="L2" s="26"/>
      <c r="M2" s="26"/>
      <c r="N2" s="26"/>
      <c r="O2" s="44"/>
      <c r="P2" s="44"/>
      <c r="Q2" s="26"/>
    </row>
    <row r="3" ht="18.75" customHeight="1" spans="1:17">
      <c r="A3" s="91" t="str">
        <f>"单位名称："&amp;"西南林业大学"</f>
        <v>单位名称：西南林业大学</v>
      </c>
      <c r="B3" s="6"/>
      <c r="C3" s="6"/>
      <c r="D3" s="6"/>
      <c r="E3" s="6"/>
      <c r="F3" s="6"/>
      <c r="G3" s="6"/>
      <c r="H3" s="6"/>
      <c r="I3" s="6"/>
      <c r="J3" s="6"/>
      <c r="O3" s="63"/>
      <c r="P3" s="63"/>
      <c r="Q3" s="100" t="s">
        <v>153</v>
      </c>
    </row>
    <row r="4" ht="15.75" customHeight="1" spans="1:17">
      <c r="A4" s="9" t="s">
        <v>464</v>
      </c>
      <c r="B4" s="67" t="s">
        <v>465</v>
      </c>
      <c r="C4" s="67" t="s">
        <v>466</v>
      </c>
      <c r="D4" s="67" t="s">
        <v>467</v>
      </c>
      <c r="E4" s="67" t="s">
        <v>468</v>
      </c>
      <c r="F4" s="67" t="s">
        <v>469</v>
      </c>
      <c r="G4" s="68" t="s">
        <v>169</v>
      </c>
      <c r="H4" s="68"/>
      <c r="I4" s="68"/>
      <c r="J4" s="68"/>
      <c r="K4" s="69"/>
      <c r="L4" s="68"/>
      <c r="M4" s="68"/>
      <c r="N4" s="68"/>
      <c r="O4" s="84"/>
      <c r="P4" s="69"/>
      <c r="Q4" s="85"/>
    </row>
    <row r="5" ht="17.25" customHeight="1" spans="1:17">
      <c r="A5" s="14"/>
      <c r="B5" s="70"/>
      <c r="C5" s="70"/>
      <c r="D5" s="70"/>
      <c r="E5" s="70"/>
      <c r="F5" s="70"/>
      <c r="G5" s="70" t="s">
        <v>31</v>
      </c>
      <c r="H5" s="70" t="s">
        <v>34</v>
      </c>
      <c r="I5" s="70" t="s">
        <v>470</v>
      </c>
      <c r="J5" s="70" t="s">
        <v>471</v>
      </c>
      <c r="K5" s="71" t="s">
        <v>472</v>
      </c>
      <c r="L5" s="86" t="s">
        <v>473</v>
      </c>
      <c r="M5" s="86"/>
      <c r="N5" s="86"/>
      <c r="O5" s="87"/>
      <c r="P5" s="88"/>
      <c r="Q5" s="72"/>
    </row>
    <row r="6" ht="54" customHeight="1" spans="1:17">
      <c r="A6" s="17"/>
      <c r="B6" s="72"/>
      <c r="C6" s="72"/>
      <c r="D6" s="72"/>
      <c r="E6" s="72"/>
      <c r="F6" s="72"/>
      <c r="G6" s="72"/>
      <c r="H6" s="72" t="s">
        <v>33</v>
      </c>
      <c r="I6" s="72"/>
      <c r="J6" s="72"/>
      <c r="K6" s="73"/>
      <c r="L6" s="72" t="s">
        <v>33</v>
      </c>
      <c r="M6" s="72" t="s">
        <v>44</v>
      </c>
      <c r="N6" s="72" t="s">
        <v>176</v>
      </c>
      <c r="O6" s="89" t="s">
        <v>40</v>
      </c>
      <c r="P6" s="73" t="s">
        <v>41</v>
      </c>
      <c r="Q6" s="72" t="s">
        <v>42</v>
      </c>
    </row>
    <row r="7" ht="15" customHeight="1" spans="1:17">
      <c r="A7" s="18">
        <v>1</v>
      </c>
      <c r="B7" s="92">
        <v>2</v>
      </c>
      <c r="C7" s="92">
        <v>3</v>
      </c>
      <c r="D7" s="92">
        <v>4</v>
      </c>
      <c r="E7" s="92">
        <v>5</v>
      </c>
      <c r="F7" s="92">
        <v>6</v>
      </c>
      <c r="G7" s="93">
        <v>7</v>
      </c>
      <c r="H7" s="93">
        <v>8</v>
      </c>
      <c r="I7" s="93">
        <v>9</v>
      </c>
      <c r="J7" s="93">
        <v>10</v>
      </c>
      <c r="K7" s="93">
        <v>11</v>
      </c>
      <c r="L7" s="93">
        <v>12</v>
      </c>
      <c r="M7" s="93">
        <v>13</v>
      </c>
      <c r="N7" s="93">
        <v>14</v>
      </c>
      <c r="O7" s="93">
        <v>15</v>
      </c>
      <c r="P7" s="93">
        <v>16</v>
      </c>
      <c r="Q7" s="93">
        <v>17</v>
      </c>
    </row>
    <row r="8" ht="21" customHeight="1" spans="1:17">
      <c r="A8" s="74" t="s">
        <v>46</v>
      </c>
      <c r="B8" s="75"/>
      <c r="C8" s="75"/>
      <c r="D8" s="75"/>
      <c r="E8" s="94"/>
      <c r="F8" s="22">
        <v>15401800</v>
      </c>
      <c r="G8" s="22">
        <v>151996900</v>
      </c>
      <c r="H8" s="22">
        <v>165500</v>
      </c>
      <c r="I8" s="22"/>
      <c r="J8" s="22"/>
      <c r="K8" s="22">
        <v>63025900</v>
      </c>
      <c r="L8" s="22">
        <v>88805500</v>
      </c>
      <c r="M8" s="22">
        <v>70945000</v>
      </c>
      <c r="N8" s="22"/>
      <c r="O8" s="22"/>
      <c r="P8" s="22"/>
      <c r="Q8" s="22">
        <v>17860500</v>
      </c>
    </row>
    <row r="9" ht="21" customHeight="1" spans="1:17">
      <c r="A9" s="95" t="s">
        <v>46</v>
      </c>
      <c r="B9" s="75"/>
      <c r="C9" s="75"/>
      <c r="D9" s="96"/>
      <c r="E9" s="97"/>
      <c r="F9" s="22">
        <v>15401800</v>
      </c>
      <c r="G9" s="22">
        <v>151996900</v>
      </c>
      <c r="H9" s="22">
        <v>165500</v>
      </c>
      <c r="I9" s="22"/>
      <c r="J9" s="22"/>
      <c r="K9" s="22">
        <v>63025900</v>
      </c>
      <c r="L9" s="22">
        <v>88805500</v>
      </c>
      <c r="M9" s="22">
        <v>70945000</v>
      </c>
      <c r="N9" s="22"/>
      <c r="O9" s="22"/>
      <c r="P9" s="22"/>
      <c r="Q9" s="22">
        <v>17860500</v>
      </c>
    </row>
    <row r="10" ht="21" customHeight="1" spans="1:17">
      <c r="A10" s="98" t="s">
        <v>320</v>
      </c>
      <c r="B10" s="75" t="s">
        <v>474</v>
      </c>
      <c r="C10" s="75" t="s">
        <v>475</v>
      </c>
      <c r="D10" s="96" t="s">
        <v>476</v>
      </c>
      <c r="E10" s="97">
        <v>1</v>
      </c>
      <c r="F10" s="22"/>
      <c r="G10" s="22">
        <v>5100</v>
      </c>
      <c r="H10" s="22"/>
      <c r="I10" s="22"/>
      <c r="J10" s="22"/>
      <c r="K10" s="22">
        <v>5100</v>
      </c>
      <c r="L10" s="22"/>
      <c r="M10" s="22"/>
      <c r="N10" s="22"/>
      <c r="O10" s="22"/>
      <c r="P10" s="22"/>
      <c r="Q10" s="22"/>
    </row>
    <row r="11" ht="21" customHeight="1" spans="1:17">
      <c r="A11" s="98" t="s">
        <v>320</v>
      </c>
      <c r="B11" s="75" t="s">
        <v>477</v>
      </c>
      <c r="C11" s="75" t="s">
        <v>475</v>
      </c>
      <c r="D11" s="96" t="s">
        <v>476</v>
      </c>
      <c r="E11" s="97">
        <v>1</v>
      </c>
      <c r="F11" s="22"/>
      <c r="G11" s="22">
        <v>6000</v>
      </c>
      <c r="H11" s="22"/>
      <c r="I11" s="22"/>
      <c r="J11" s="22"/>
      <c r="K11" s="22">
        <v>6000</v>
      </c>
      <c r="L11" s="22"/>
      <c r="M11" s="22"/>
      <c r="N11" s="22"/>
      <c r="O11" s="22"/>
      <c r="P11" s="22"/>
      <c r="Q11" s="22"/>
    </row>
    <row r="12" ht="21" customHeight="1" spans="1:17">
      <c r="A12" s="98" t="s">
        <v>320</v>
      </c>
      <c r="B12" s="75" t="s">
        <v>333</v>
      </c>
      <c r="C12" s="75" t="s">
        <v>478</v>
      </c>
      <c r="D12" s="96" t="s">
        <v>479</v>
      </c>
      <c r="E12" s="97">
        <v>1</v>
      </c>
      <c r="F12" s="22"/>
      <c r="G12" s="22">
        <v>250000</v>
      </c>
      <c r="H12" s="22"/>
      <c r="I12" s="22"/>
      <c r="J12" s="22"/>
      <c r="K12" s="22">
        <v>250000</v>
      </c>
      <c r="L12" s="22"/>
      <c r="M12" s="22"/>
      <c r="N12" s="22"/>
      <c r="O12" s="22"/>
      <c r="P12" s="22"/>
      <c r="Q12" s="22"/>
    </row>
    <row r="13" ht="21" customHeight="1" spans="1:17">
      <c r="A13" s="98" t="s">
        <v>320</v>
      </c>
      <c r="B13" s="75" t="s">
        <v>480</v>
      </c>
      <c r="C13" s="75" t="s">
        <v>481</v>
      </c>
      <c r="D13" s="96" t="s">
        <v>482</v>
      </c>
      <c r="E13" s="97">
        <v>1</v>
      </c>
      <c r="F13" s="22"/>
      <c r="G13" s="22">
        <v>9000000</v>
      </c>
      <c r="H13" s="22"/>
      <c r="I13" s="22"/>
      <c r="J13" s="22"/>
      <c r="K13" s="22"/>
      <c r="L13" s="22">
        <v>9000000</v>
      </c>
      <c r="M13" s="22">
        <v>9000000</v>
      </c>
      <c r="N13" s="22"/>
      <c r="O13" s="22"/>
      <c r="P13" s="22"/>
      <c r="Q13" s="22"/>
    </row>
    <row r="14" ht="21" customHeight="1" spans="1:17">
      <c r="A14" s="98" t="s">
        <v>320</v>
      </c>
      <c r="B14" s="75" t="s">
        <v>483</v>
      </c>
      <c r="C14" s="75" t="s">
        <v>484</v>
      </c>
      <c r="D14" s="96" t="s">
        <v>482</v>
      </c>
      <c r="E14" s="97">
        <v>1</v>
      </c>
      <c r="F14" s="22">
        <v>1500000</v>
      </c>
      <c r="G14" s="22">
        <v>1500000</v>
      </c>
      <c r="H14" s="22"/>
      <c r="I14" s="22"/>
      <c r="J14" s="22"/>
      <c r="K14" s="22"/>
      <c r="L14" s="22">
        <v>1500000</v>
      </c>
      <c r="M14" s="22">
        <v>1500000</v>
      </c>
      <c r="N14" s="22"/>
      <c r="O14" s="22"/>
      <c r="P14" s="22"/>
      <c r="Q14" s="22"/>
    </row>
    <row r="15" ht="21" customHeight="1" spans="1:17">
      <c r="A15" s="98" t="s">
        <v>320</v>
      </c>
      <c r="B15" s="75" t="s">
        <v>485</v>
      </c>
      <c r="C15" s="75" t="s">
        <v>486</v>
      </c>
      <c r="D15" s="96" t="s">
        <v>482</v>
      </c>
      <c r="E15" s="97">
        <v>1</v>
      </c>
      <c r="F15" s="22">
        <v>1110000</v>
      </c>
      <c r="G15" s="22">
        <v>3700000</v>
      </c>
      <c r="H15" s="22"/>
      <c r="I15" s="22"/>
      <c r="J15" s="22"/>
      <c r="K15" s="22"/>
      <c r="L15" s="22">
        <v>3700000</v>
      </c>
      <c r="M15" s="22">
        <v>3700000</v>
      </c>
      <c r="N15" s="22"/>
      <c r="O15" s="22"/>
      <c r="P15" s="22"/>
      <c r="Q15" s="22"/>
    </row>
    <row r="16" ht="21" customHeight="1" spans="1:17">
      <c r="A16" s="98" t="s">
        <v>320</v>
      </c>
      <c r="B16" s="75" t="s">
        <v>487</v>
      </c>
      <c r="C16" s="75" t="s">
        <v>488</v>
      </c>
      <c r="D16" s="96" t="s">
        <v>482</v>
      </c>
      <c r="E16" s="97">
        <v>1</v>
      </c>
      <c r="F16" s="22">
        <v>2032830</v>
      </c>
      <c r="G16" s="22">
        <v>6776100</v>
      </c>
      <c r="H16" s="22"/>
      <c r="I16" s="22"/>
      <c r="J16" s="22"/>
      <c r="K16" s="22"/>
      <c r="L16" s="22">
        <v>6776100</v>
      </c>
      <c r="M16" s="22">
        <v>6776100</v>
      </c>
      <c r="N16" s="22"/>
      <c r="O16" s="22"/>
      <c r="P16" s="22"/>
      <c r="Q16" s="22"/>
    </row>
    <row r="17" ht="21" customHeight="1" spans="1:17">
      <c r="A17" s="98" t="s">
        <v>320</v>
      </c>
      <c r="B17" s="75" t="s">
        <v>487</v>
      </c>
      <c r="C17" s="75" t="s">
        <v>488</v>
      </c>
      <c r="D17" s="96" t="s">
        <v>482</v>
      </c>
      <c r="E17" s="97">
        <v>1</v>
      </c>
      <c r="F17" s="22">
        <v>1267170</v>
      </c>
      <c r="G17" s="22">
        <v>4223900</v>
      </c>
      <c r="H17" s="22"/>
      <c r="I17" s="22"/>
      <c r="J17" s="22"/>
      <c r="K17" s="22"/>
      <c r="L17" s="22">
        <v>4223900</v>
      </c>
      <c r="M17" s="22"/>
      <c r="N17" s="22"/>
      <c r="O17" s="22"/>
      <c r="P17" s="22"/>
      <c r="Q17" s="22">
        <v>4223900</v>
      </c>
    </row>
    <row r="18" ht="21" customHeight="1" spans="1:17">
      <c r="A18" s="98" t="s">
        <v>320</v>
      </c>
      <c r="B18" s="75" t="s">
        <v>489</v>
      </c>
      <c r="C18" s="75" t="s">
        <v>488</v>
      </c>
      <c r="D18" s="96" t="s">
        <v>482</v>
      </c>
      <c r="E18" s="97">
        <v>1</v>
      </c>
      <c r="F18" s="22">
        <v>600000</v>
      </c>
      <c r="G18" s="22">
        <v>2000000</v>
      </c>
      <c r="H18" s="22"/>
      <c r="I18" s="22"/>
      <c r="J18" s="22"/>
      <c r="K18" s="22">
        <v>2000000</v>
      </c>
      <c r="L18" s="22"/>
      <c r="M18" s="22"/>
      <c r="N18" s="22"/>
      <c r="O18" s="22"/>
      <c r="P18" s="22"/>
      <c r="Q18" s="22"/>
    </row>
    <row r="19" ht="21" customHeight="1" spans="1:17">
      <c r="A19" s="98" t="s">
        <v>320</v>
      </c>
      <c r="B19" s="75" t="s">
        <v>490</v>
      </c>
      <c r="C19" s="75" t="s">
        <v>491</v>
      </c>
      <c r="D19" s="96" t="s">
        <v>482</v>
      </c>
      <c r="E19" s="97">
        <v>1</v>
      </c>
      <c r="F19" s="22">
        <v>1500000</v>
      </c>
      <c r="G19" s="22">
        <v>1500000</v>
      </c>
      <c r="H19" s="22"/>
      <c r="I19" s="22"/>
      <c r="J19" s="22"/>
      <c r="K19" s="22"/>
      <c r="L19" s="22">
        <v>1500000</v>
      </c>
      <c r="M19" s="22">
        <v>1500000</v>
      </c>
      <c r="N19" s="22"/>
      <c r="O19" s="22"/>
      <c r="P19" s="22"/>
      <c r="Q19" s="22"/>
    </row>
    <row r="20" ht="21" customHeight="1" spans="1:17">
      <c r="A20" s="98" t="s">
        <v>320</v>
      </c>
      <c r="B20" s="75" t="s">
        <v>492</v>
      </c>
      <c r="C20" s="75" t="s">
        <v>493</v>
      </c>
      <c r="D20" s="96" t="s">
        <v>482</v>
      </c>
      <c r="E20" s="97">
        <v>1</v>
      </c>
      <c r="F20" s="22"/>
      <c r="G20" s="22">
        <v>6750000</v>
      </c>
      <c r="H20" s="22"/>
      <c r="I20" s="22"/>
      <c r="J20" s="22"/>
      <c r="K20" s="22"/>
      <c r="L20" s="22">
        <v>6750000</v>
      </c>
      <c r="M20" s="22">
        <v>6750000</v>
      </c>
      <c r="N20" s="22"/>
      <c r="O20" s="22"/>
      <c r="P20" s="22"/>
      <c r="Q20" s="22"/>
    </row>
    <row r="21" ht="21" customHeight="1" spans="1:17">
      <c r="A21" s="98" t="s">
        <v>320</v>
      </c>
      <c r="B21" s="75" t="s">
        <v>494</v>
      </c>
      <c r="C21" s="75" t="s">
        <v>495</v>
      </c>
      <c r="D21" s="96" t="s">
        <v>482</v>
      </c>
      <c r="E21" s="97">
        <v>1</v>
      </c>
      <c r="F21" s="22"/>
      <c r="G21" s="22">
        <v>4700000</v>
      </c>
      <c r="H21" s="22"/>
      <c r="I21" s="22"/>
      <c r="J21" s="22"/>
      <c r="K21" s="22"/>
      <c r="L21" s="22">
        <v>4700000</v>
      </c>
      <c r="M21" s="22">
        <v>4700000</v>
      </c>
      <c r="N21" s="22"/>
      <c r="O21" s="22"/>
      <c r="P21" s="22"/>
      <c r="Q21" s="22"/>
    </row>
    <row r="22" ht="21" customHeight="1" spans="1:17">
      <c r="A22" s="98" t="s">
        <v>320</v>
      </c>
      <c r="B22" s="75" t="s">
        <v>496</v>
      </c>
      <c r="C22" s="75" t="s">
        <v>497</v>
      </c>
      <c r="D22" s="96" t="s">
        <v>482</v>
      </c>
      <c r="E22" s="97">
        <v>1</v>
      </c>
      <c r="F22" s="22"/>
      <c r="G22" s="22">
        <v>14018900</v>
      </c>
      <c r="H22" s="22"/>
      <c r="I22" s="22"/>
      <c r="J22" s="22"/>
      <c r="K22" s="22"/>
      <c r="L22" s="22">
        <v>14018900</v>
      </c>
      <c r="M22" s="22">
        <v>14018900</v>
      </c>
      <c r="N22" s="22"/>
      <c r="O22" s="22"/>
      <c r="P22" s="22"/>
      <c r="Q22" s="22"/>
    </row>
    <row r="23" ht="21" customHeight="1" spans="1:17">
      <c r="A23" s="98" t="s">
        <v>320</v>
      </c>
      <c r="B23" s="75" t="s">
        <v>496</v>
      </c>
      <c r="C23" s="75" t="s">
        <v>497</v>
      </c>
      <c r="D23" s="96" t="s">
        <v>482</v>
      </c>
      <c r="E23" s="97">
        <v>1</v>
      </c>
      <c r="F23" s="22"/>
      <c r="G23" s="22">
        <v>20000000</v>
      </c>
      <c r="H23" s="22"/>
      <c r="I23" s="22"/>
      <c r="J23" s="22"/>
      <c r="K23" s="22">
        <v>20000000</v>
      </c>
      <c r="L23" s="22"/>
      <c r="M23" s="22"/>
      <c r="N23" s="22"/>
      <c r="O23" s="22"/>
      <c r="P23" s="22"/>
      <c r="Q23" s="22"/>
    </row>
    <row r="24" ht="21" customHeight="1" spans="1:17">
      <c r="A24" s="98" t="s">
        <v>320</v>
      </c>
      <c r="B24" s="75" t="s">
        <v>496</v>
      </c>
      <c r="C24" s="75" t="s">
        <v>497</v>
      </c>
      <c r="D24" s="96" t="s">
        <v>482</v>
      </c>
      <c r="E24" s="97">
        <v>1</v>
      </c>
      <c r="F24" s="22"/>
      <c r="G24" s="22">
        <v>20000000</v>
      </c>
      <c r="H24" s="22"/>
      <c r="I24" s="22"/>
      <c r="J24" s="22"/>
      <c r="K24" s="22"/>
      <c r="L24" s="22">
        <v>20000000</v>
      </c>
      <c r="M24" s="22">
        <v>20000000</v>
      </c>
      <c r="N24" s="22"/>
      <c r="O24" s="22"/>
      <c r="P24" s="22"/>
      <c r="Q24" s="22"/>
    </row>
    <row r="25" ht="21" customHeight="1" spans="1:17">
      <c r="A25" s="98" t="s">
        <v>320</v>
      </c>
      <c r="B25" s="75" t="s">
        <v>496</v>
      </c>
      <c r="C25" s="75" t="s">
        <v>497</v>
      </c>
      <c r="D25" s="96" t="s">
        <v>482</v>
      </c>
      <c r="E25" s="97">
        <v>1</v>
      </c>
      <c r="F25" s="22"/>
      <c r="G25" s="22">
        <v>14981100</v>
      </c>
      <c r="H25" s="22"/>
      <c r="I25" s="22"/>
      <c r="J25" s="22"/>
      <c r="K25" s="22">
        <v>14981100</v>
      </c>
      <c r="L25" s="22"/>
      <c r="M25" s="22"/>
      <c r="N25" s="22"/>
      <c r="O25" s="22"/>
      <c r="P25" s="22"/>
      <c r="Q25" s="22"/>
    </row>
    <row r="26" ht="21" customHeight="1" spans="1:17">
      <c r="A26" s="98" t="s">
        <v>320</v>
      </c>
      <c r="B26" s="75" t="s">
        <v>327</v>
      </c>
      <c r="C26" s="75" t="s">
        <v>497</v>
      </c>
      <c r="D26" s="96" t="s">
        <v>482</v>
      </c>
      <c r="E26" s="97">
        <v>1</v>
      </c>
      <c r="F26" s="22"/>
      <c r="G26" s="22">
        <v>3953800</v>
      </c>
      <c r="H26" s="22"/>
      <c r="I26" s="22"/>
      <c r="J26" s="22"/>
      <c r="K26" s="22">
        <v>3953800</v>
      </c>
      <c r="L26" s="22"/>
      <c r="M26" s="22"/>
      <c r="N26" s="22"/>
      <c r="O26" s="22"/>
      <c r="P26" s="22"/>
      <c r="Q26" s="22"/>
    </row>
    <row r="27" ht="21" customHeight="1" spans="1:17">
      <c r="A27" s="98" t="s">
        <v>320</v>
      </c>
      <c r="B27" s="75" t="s">
        <v>498</v>
      </c>
      <c r="C27" s="75" t="s">
        <v>499</v>
      </c>
      <c r="D27" s="96" t="s">
        <v>482</v>
      </c>
      <c r="E27" s="97">
        <v>1</v>
      </c>
      <c r="F27" s="22"/>
      <c r="G27" s="22">
        <v>811900</v>
      </c>
      <c r="H27" s="22"/>
      <c r="I27" s="22"/>
      <c r="J27" s="22"/>
      <c r="K27" s="22"/>
      <c r="L27" s="22">
        <v>811900</v>
      </c>
      <c r="M27" s="22"/>
      <c r="N27" s="22"/>
      <c r="O27" s="22"/>
      <c r="P27" s="22"/>
      <c r="Q27" s="22">
        <v>811900</v>
      </c>
    </row>
    <row r="28" ht="21" customHeight="1" spans="1:17">
      <c r="A28" s="98" t="s">
        <v>320</v>
      </c>
      <c r="B28" s="75" t="s">
        <v>500</v>
      </c>
      <c r="C28" s="75" t="s">
        <v>499</v>
      </c>
      <c r="D28" s="96" t="s">
        <v>482</v>
      </c>
      <c r="E28" s="97">
        <v>1</v>
      </c>
      <c r="F28" s="22"/>
      <c r="G28" s="22">
        <v>3560000</v>
      </c>
      <c r="H28" s="22"/>
      <c r="I28" s="22"/>
      <c r="J28" s="22"/>
      <c r="K28" s="22">
        <v>3560000</v>
      </c>
      <c r="L28" s="22"/>
      <c r="M28" s="22"/>
      <c r="N28" s="22"/>
      <c r="O28" s="22"/>
      <c r="P28" s="22"/>
      <c r="Q28" s="22"/>
    </row>
    <row r="29" ht="21" customHeight="1" spans="1:17">
      <c r="A29" s="98" t="s">
        <v>320</v>
      </c>
      <c r="B29" s="75" t="s">
        <v>501</v>
      </c>
      <c r="C29" s="75" t="s">
        <v>502</v>
      </c>
      <c r="D29" s="96" t="s">
        <v>482</v>
      </c>
      <c r="E29" s="97">
        <v>1</v>
      </c>
      <c r="F29" s="22"/>
      <c r="G29" s="22">
        <v>7600400</v>
      </c>
      <c r="H29" s="22"/>
      <c r="I29" s="22"/>
      <c r="J29" s="22"/>
      <c r="K29" s="22"/>
      <c r="L29" s="22">
        <v>7600400</v>
      </c>
      <c r="M29" s="22"/>
      <c r="N29" s="22"/>
      <c r="O29" s="22"/>
      <c r="P29" s="22"/>
      <c r="Q29" s="22">
        <v>7600400</v>
      </c>
    </row>
    <row r="30" ht="21" customHeight="1" spans="1:17">
      <c r="A30" s="98" t="s">
        <v>320</v>
      </c>
      <c r="B30" s="75" t="s">
        <v>501</v>
      </c>
      <c r="C30" s="75" t="s">
        <v>502</v>
      </c>
      <c r="D30" s="96" t="s">
        <v>482</v>
      </c>
      <c r="E30" s="97">
        <v>1</v>
      </c>
      <c r="F30" s="22"/>
      <c r="G30" s="22">
        <v>2000000</v>
      </c>
      <c r="H30" s="22"/>
      <c r="I30" s="22"/>
      <c r="J30" s="22"/>
      <c r="K30" s="22"/>
      <c r="L30" s="22">
        <v>2000000</v>
      </c>
      <c r="M30" s="22">
        <v>2000000</v>
      </c>
      <c r="N30" s="22"/>
      <c r="O30" s="22"/>
      <c r="P30" s="22"/>
      <c r="Q30" s="22"/>
    </row>
    <row r="31" ht="21" customHeight="1" spans="1:17">
      <c r="A31" s="98" t="s">
        <v>320</v>
      </c>
      <c r="B31" s="75" t="s">
        <v>501</v>
      </c>
      <c r="C31" s="75" t="s">
        <v>502</v>
      </c>
      <c r="D31" s="96" t="s">
        <v>482</v>
      </c>
      <c r="E31" s="97">
        <v>1</v>
      </c>
      <c r="F31" s="22"/>
      <c r="G31" s="22">
        <v>10000000</v>
      </c>
      <c r="H31" s="22"/>
      <c r="I31" s="22"/>
      <c r="J31" s="22"/>
      <c r="K31" s="22">
        <v>10000000</v>
      </c>
      <c r="L31" s="22"/>
      <c r="M31" s="22"/>
      <c r="N31" s="22"/>
      <c r="O31" s="22"/>
      <c r="P31" s="22"/>
      <c r="Q31" s="22"/>
    </row>
    <row r="32" ht="21" customHeight="1" spans="1:17">
      <c r="A32" s="98" t="s">
        <v>320</v>
      </c>
      <c r="B32" s="75" t="s">
        <v>503</v>
      </c>
      <c r="C32" s="75" t="s">
        <v>504</v>
      </c>
      <c r="D32" s="96" t="s">
        <v>476</v>
      </c>
      <c r="E32" s="97">
        <v>1</v>
      </c>
      <c r="F32" s="22"/>
      <c r="G32" s="22">
        <v>11500</v>
      </c>
      <c r="H32" s="22"/>
      <c r="I32" s="22"/>
      <c r="J32" s="22"/>
      <c r="K32" s="22">
        <v>11500</v>
      </c>
      <c r="L32" s="22"/>
      <c r="M32" s="22"/>
      <c r="N32" s="22"/>
      <c r="O32" s="22"/>
      <c r="P32" s="22"/>
      <c r="Q32" s="22"/>
    </row>
    <row r="33" ht="21" customHeight="1" spans="1:17">
      <c r="A33" s="98" t="s">
        <v>320</v>
      </c>
      <c r="B33" s="75" t="s">
        <v>505</v>
      </c>
      <c r="C33" s="75" t="s">
        <v>504</v>
      </c>
      <c r="D33" s="96" t="s">
        <v>476</v>
      </c>
      <c r="E33" s="97">
        <v>1</v>
      </c>
      <c r="F33" s="22"/>
      <c r="G33" s="22">
        <v>8100</v>
      </c>
      <c r="H33" s="22"/>
      <c r="I33" s="22"/>
      <c r="J33" s="22"/>
      <c r="K33" s="22">
        <v>8100</v>
      </c>
      <c r="L33" s="22"/>
      <c r="M33" s="22"/>
      <c r="N33" s="22"/>
      <c r="O33" s="22"/>
      <c r="P33" s="22"/>
      <c r="Q33" s="22"/>
    </row>
    <row r="34" ht="21" customHeight="1" spans="1:17">
      <c r="A34" s="98" t="s">
        <v>320</v>
      </c>
      <c r="B34" s="75" t="s">
        <v>506</v>
      </c>
      <c r="C34" s="75" t="s">
        <v>504</v>
      </c>
      <c r="D34" s="96" t="s">
        <v>482</v>
      </c>
      <c r="E34" s="97">
        <v>1</v>
      </c>
      <c r="F34" s="22"/>
      <c r="G34" s="22">
        <v>15500</v>
      </c>
      <c r="H34" s="22"/>
      <c r="I34" s="22"/>
      <c r="J34" s="22"/>
      <c r="K34" s="22">
        <v>15500</v>
      </c>
      <c r="L34" s="22"/>
      <c r="M34" s="22"/>
      <c r="N34" s="22"/>
      <c r="O34" s="22"/>
      <c r="P34" s="22"/>
      <c r="Q34" s="22"/>
    </row>
    <row r="35" ht="21" customHeight="1" spans="1:17">
      <c r="A35" s="98" t="s">
        <v>320</v>
      </c>
      <c r="B35" s="75" t="s">
        <v>507</v>
      </c>
      <c r="C35" s="75" t="s">
        <v>508</v>
      </c>
      <c r="D35" s="96" t="s">
        <v>482</v>
      </c>
      <c r="E35" s="97">
        <v>1</v>
      </c>
      <c r="F35" s="22"/>
      <c r="G35" s="22">
        <v>1000000</v>
      </c>
      <c r="H35" s="22"/>
      <c r="I35" s="22"/>
      <c r="J35" s="22"/>
      <c r="K35" s="22"/>
      <c r="L35" s="22">
        <v>1000000</v>
      </c>
      <c r="M35" s="22">
        <v>1000000</v>
      </c>
      <c r="N35" s="22"/>
      <c r="O35" s="22"/>
      <c r="P35" s="22"/>
      <c r="Q35" s="22"/>
    </row>
    <row r="36" ht="21" customHeight="1" spans="1:17">
      <c r="A36" s="98" t="s">
        <v>320</v>
      </c>
      <c r="B36" s="75" t="s">
        <v>509</v>
      </c>
      <c r="C36" s="75" t="s">
        <v>508</v>
      </c>
      <c r="D36" s="96" t="s">
        <v>482</v>
      </c>
      <c r="E36" s="97">
        <v>1</v>
      </c>
      <c r="F36" s="22"/>
      <c r="G36" s="22">
        <v>700000</v>
      </c>
      <c r="H36" s="22"/>
      <c r="I36" s="22"/>
      <c r="J36" s="22"/>
      <c r="K36" s="22"/>
      <c r="L36" s="22">
        <v>700000</v>
      </c>
      <c r="M36" s="22"/>
      <c r="N36" s="22"/>
      <c r="O36" s="22"/>
      <c r="P36" s="22"/>
      <c r="Q36" s="22">
        <v>700000</v>
      </c>
    </row>
    <row r="37" ht="21" customHeight="1" spans="1:17">
      <c r="A37" s="98" t="s">
        <v>211</v>
      </c>
      <c r="B37" s="75" t="s">
        <v>510</v>
      </c>
      <c r="C37" s="75" t="s">
        <v>511</v>
      </c>
      <c r="D37" s="96" t="s">
        <v>482</v>
      </c>
      <c r="E37" s="97">
        <v>1</v>
      </c>
      <c r="F37" s="22"/>
      <c r="G37" s="22">
        <v>50000</v>
      </c>
      <c r="H37" s="22">
        <v>50000</v>
      </c>
      <c r="I37" s="22"/>
      <c r="J37" s="22"/>
      <c r="K37" s="22"/>
      <c r="L37" s="22"/>
      <c r="M37" s="22"/>
      <c r="N37" s="22"/>
      <c r="O37" s="22"/>
      <c r="P37" s="22"/>
      <c r="Q37" s="22"/>
    </row>
    <row r="38" ht="21" customHeight="1" spans="1:17">
      <c r="A38" s="98" t="s">
        <v>211</v>
      </c>
      <c r="B38" s="75" t="s">
        <v>512</v>
      </c>
      <c r="C38" s="75" t="s">
        <v>513</v>
      </c>
      <c r="D38" s="96" t="s">
        <v>482</v>
      </c>
      <c r="E38" s="97">
        <v>1</v>
      </c>
      <c r="F38" s="22"/>
      <c r="G38" s="22">
        <v>43000</v>
      </c>
      <c r="H38" s="22"/>
      <c r="I38" s="22"/>
      <c r="J38" s="22"/>
      <c r="K38" s="22">
        <v>43000</v>
      </c>
      <c r="L38" s="22"/>
      <c r="M38" s="22"/>
      <c r="N38" s="22"/>
      <c r="O38" s="22"/>
      <c r="P38" s="22"/>
      <c r="Q38" s="22"/>
    </row>
    <row r="39" ht="21" customHeight="1" spans="1:17">
      <c r="A39" s="98" t="s">
        <v>211</v>
      </c>
      <c r="B39" s="75" t="s">
        <v>512</v>
      </c>
      <c r="C39" s="75" t="s">
        <v>513</v>
      </c>
      <c r="D39" s="96" t="s">
        <v>482</v>
      </c>
      <c r="E39" s="97">
        <v>1</v>
      </c>
      <c r="F39" s="22"/>
      <c r="G39" s="22">
        <v>4300</v>
      </c>
      <c r="H39" s="22"/>
      <c r="I39" s="22"/>
      <c r="J39" s="22"/>
      <c r="K39" s="22"/>
      <c r="L39" s="22">
        <v>4300</v>
      </c>
      <c r="M39" s="22"/>
      <c r="N39" s="22"/>
      <c r="O39" s="22"/>
      <c r="P39" s="22"/>
      <c r="Q39" s="22">
        <v>4300</v>
      </c>
    </row>
    <row r="40" ht="21" customHeight="1" spans="1:17">
      <c r="A40" s="98" t="s">
        <v>211</v>
      </c>
      <c r="B40" s="75" t="s">
        <v>512</v>
      </c>
      <c r="C40" s="75" t="s">
        <v>513</v>
      </c>
      <c r="D40" s="96" t="s">
        <v>482</v>
      </c>
      <c r="E40" s="97">
        <v>1</v>
      </c>
      <c r="F40" s="22"/>
      <c r="G40" s="22">
        <v>85500</v>
      </c>
      <c r="H40" s="22">
        <v>85500</v>
      </c>
      <c r="I40" s="22"/>
      <c r="J40" s="22"/>
      <c r="K40" s="22"/>
      <c r="L40" s="22"/>
      <c r="M40" s="22"/>
      <c r="N40" s="22"/>
      <c r="O40" s="22"/>
      <c r="P40" s="22"/>
      <c r="Q40" s="22"/>
    </row>
    <row r="41" ht="21" customHeight="1" spans="1:17">
      <c r="A41" s="98" t="s">
        <v>211</v>
      </c>
      <c r="B41" s="75" t="s">
        <v>514</v>
      </c>
      <c r="C41" s="75" t="s">
        <v>515</v>
      </c>
      <c r="D41" s="96" t="s">
        <v>482</v>
      </c>
      <c r="E41" s="97">
        <v>1</v>
      </c>
      <c r="F41" s="22"/>
      <c r="G41" s="22">
        <v>20000</v>
      </c>
      <c r="H41" s="22"/>
      <c r="I41" s="22"/>
      <c r="J41" s="22"/>
      <c r="K41" s="22"/>
      <c r="L41" s="22">
        <v>20000</v>
      </c>
      <c r="M41" s="22"/>
      <c r="N41" s="22"/>
      <c r="O41" s="22"/>
      <c r="P41" s="22"/>
      <c r="Q41" s="22">
        <v>20000</v>
      </c>
    </row>
    <row r="42" ht="21" customHeight="1" spans="1:17">
      <c r="A42" s="98" t="s">
        <v>211</v>
      </c>
      <c r="B42" s="75" t="s">
        <v>514</v>
      </c>
      <c r="C42" s="75" t="s">
        <v>515</v>
      </c>
      <c r="D42" s="96" t="s">
        <v>482</v>
      </c>
      <c r="E42" s="97">
        <v>1</v>
      </c>
      <c r="F42" s="22"/>
      <c r="G42" s="22">
        <v>30000</v>
      </c>
      <c r="H42" s="22">
        <v>30000</v>
      </c>
      <c r="I42" s="22"/>
      <c r="J42" s="22"/>
      <c r="K42" s="22"/>
      <c r="L42" s="22"/>
      <c r="M42" s="22"/>
      <c r="N42" s="22"/>
      <c r="O42" s="22"/>
      <c r="P42" s="22"/>
      <c r="Q42" s="22"/>
    </row>
    <row r="43" ht="21" customHeight="1" spans="1:17">
      <c r="A43" s="98" t="s">
        <v>220</v>
      </c>
      <c r="B43" s="75" t="s">
        <v>516</v>
      </c>
      <c r="C43" s="75" t="s">
        <v>517</v>
      </c>
      <c r="D43" s="96" t="s">
        <v>482</v>
      </c>
      <c r="E43" s="97">
        <v>1</v>
      </c>
      <c r="F43" s="22">
        <v>1350000</v>
      </c>
      <c r="G43" s="22">
        <v>4500000</v>
      </c>
      <c r="H43" s="22"/>
      <c r="I43" s="22"/>
      <c r="J43" s="22"/>
      <c r="K43" s="22"/>
      <c r="L43" s="22">
        <v>4500000</v>
      </c>
      <c r="M43" s="22"/>
      <c r="N43" s="22"/>
      <c r="O43" s="22"/>
      <c r="P43" s="22"/>
      <c r="Q43" s="22">
        <v>4500000</v>
      </c>
    </row>
    <row r="44" ht="21" customHeight="1" spans="1:17">
      <c r="A44" s="98" t="s">
        <v>220</v>
      </c>
      <c r="B44" s="75" t="s">
        <v>518</v>
      </c>
      <c r="C44" s="75" t="s">
        <v>519</v>
      </c>
      <c r="D44" s="96" t="s">
        <v>427</v>
      </c>
      <c r="E44" s="97">
        <v>1</v>
      </c>
      <c r="F44" s="22"/>
      <c r="G44" s="22">
        <v>600000</v>
      </c>
      <c r="H44" s="22"/>
      <c r="I44" s="22"/>
      <c r="J44" s="22"/>
      <c r="K44" s="22">
        <v>600000</v>
      </c>
      <c r="L44" s="22"/>
      <c r="M44" s="22"/>
      <c r="N44" s="22"/>
      <c r="O44" s="22"/>
      <c r="P44" s="22"/>
      <c r="Q44" s="22"/>
    </row>
    <row r="45" ht="21" customHeight="1" spans="1:17">
      <c r="A45" s="98" t="s">
        <v>220</v>
      </c>
      <c r="B45" s="75" t="s">
        <v>520</v>
      </c>
      <c r="C45" s="75" t="s">
        <v>521</v>
      </c>
      <c r="D45" s="96" t="s">
        <v>482</v>
      </c>
      <c r="E45" s="97">
        <v>1</v>
      </c>
      <c r="F45" s="22">
        <v>103800</v>
      </c>
      <c r="G45" s="22">
        <v>103800</v>
      </c>
      <c r="H45" s="22"/>
      <c r="I45" s="22"/>
      <c r="J45" s="22"/>
      <c r="K45" s="22">
        <v>103800</v>
      </c>
      <c r="L45" s="22"/>
      <c r="M45" s="22"/>
      <c r="N45" s="22"/>
      <c r="O45" s="22"/>
      <c r="P45" s="22"/>
      <c r="Q45" s="22"/>
    </row>
    <row r="46" ht="21" customHeight="1" spans="1:17">
      <c r="A46" s="98" t="s">
        <v>220</v>
      </c>
      <c r="B46" s="75" t="s">
        <v>522</v>
      </c>
      <c r="C46" s="75" t="s">
        <v>523</v>
      </c>
      <c r="D46" s="96" t="s">
        <v>482</v>
      </c>
      <c r="E46" s="97">
        <v>1</v>
      </c>
      <c r="F46" s="22">
        <v>600000</v>
      </c>
      <c r="G46" s="22">
        <v>600000</v>
      </c>
      <c r="H46" s="22"/>
      <c r="I46" s="22"/>
      <c r="J46" s="22"/>
      <c r="K46" s="22">
        <v>600000</v>
      </c>
      <c r="L46" s="22"/>
      <c r="M46" s="22"/>
      <c r="N46" s="22"/>
      <c r="O46" s="22"/>
      <c r="P46" s="22"/>
      <c r="Q46" s="22"/>
    </row>
    <row r="47" ht="21" customHeight="1" spans="1:17">
      <c r="A47" s="98" t="s">
        <v>220</v>
      </c>
      <c r="B47" s="75" t="s">
        <v>524</v>
      </c>
      <c r="C47" s="75" t="s">
        <v>491</v>
      </c>
      <c r="D47" s="96" t="s">
        <v>427</v>
      </c>
      <c r="E47" s="97">
        <v>1</v>
      </c>
      <c r="F47" s="22">
        <v>170000</v>
      </c>
      <c r="G47" s="22">
        <v>170000</v>
      </c>
      <c r="H47" s="22"/>
      <c r="I47" s="22"/>
      <c r="J47" s="22"/>
      <c r="K47" s="22">
        <v>170000</v>
      </c>
      <c r="L47" s="22"/>
      <c r="M47" s="22"/>
      <c r="N47" s="22"/>
      <c r="O47" s="22"/>
      <c r="P47" s="22"/>
      <c r="Q47" s="22"/>
    </row>
    <row r="48" ht="21" customHeight="1" spans="1:17">
      <c r="A48" s="98" t="s">
        <v>220</v>
      </c>
      <c r="B48" s="75" t="s">
        <v>525</v>
      </c>
      <c r="C48" s="75" t="s">
        <v>491</v>
      </c>
      <c r="D48" s="96" t="s">
        <v>427</v>
      </c>
      <c r="E48" s="97">
        <v>1</v>
      </c>
      <c r="F48" s="22">
        <v>480000</v>
      </c>
      <c r="G48" s="22">
        <v>480000</v>
      </c>
      <c r="H48" s="22"/>
      <c r="I48" s="22"/>
      <c r="J48" s="22"/>
      <c r="K48" s="22">
        <v>480000</v>
      </c>
      <c r="L48" s="22"/>
      <c r="M48" s="22"/>
      <c r="N48" s="22"/>
      <c r="O48" s="22"/>
      <c r="P48" s="22"/>
      <c r="Q48" s="22"/>
    </row>
    <row r="49" ht="21" customHeight="1" spans="1:17">
      <c r="A49" s="98" t="s">
        <v>220</v>
      </c>
      <c r="B49" s="75" t="s">
        <v>526</v>
      </c>
      <c r="C49" s="75" t="s">
        <v>491</v>
      </c>
      <c r="D49" s="96" t="s">
        <v>427</v>
      </c>
      <c r="E49" s="97">
        <v>1</v>
      </c>
      <c r="F49" s="22">
        <v>120000</v>
      </c>
      <c r="G49" s="22">
        <v>120000</v>
      </c>
      <c r="H49" s="22"/>
      <c r="I49" s="22"/>
      <c r="J49" s="22"/>
      <c r="K49" s="22">
        <v>120000</v>
      </c>
      <c r="L49" s="22"/>
      <c r="M49" s="22"/>
      <c r="N49" s="22"/>
      <c r="O49" s="22"/>
      <c r="P49" s="22"/>
      <c r="Q49" s="22"/>
    </row>
    <row r="50" ht="21" customHeight="1" spans="1:17">
      <c r="A50" s="98" t="s">
        <v>220</v>
      </c>
      <c r="B50" s="75" t="s">
        <v>527</v>
      </c>
      <c r="C50" s="75" t="s">
        <v>491</v>
      </c>
      <c r="D50" s="96" t="s">
        <v>427</v>
      </c>
      <c r="E50" s="97">
        <v>1</v>
      </c>
      <c r="F50" s="22">
        <v>240000</v>
      </c>
      <c r="G50" s="22">
        <v>240000</v>
      </c>
      <c r="H50" s="22"/>
      <c r="I50" s="22"/>
      <c r="J50" s="22"/>
      <c r="K50" s="22">
        <v>240000</v>
      </c>
      <c r="L50" s="22"/>
      <c r="M50" s="22"/>
      <c r="N50" s="22"/>
      <c r="O50" s="22"/>
      <c r="P50" s="22"/>
      <c r="Q50" s="22"/>
    </row>
    <row r="51" ht="21" customHeight="1" spans="1:17">
      <c r="A51" s="98" t="s">
        <v>220</v>
      </c>
      <c r="B51" s="75" t="s">
        <v>528</v>
      </c>
      <c r="C51" s="75" t="s">
        <v>529</v>
      </c>
      <c r="D51" s="96" t="s">
        <v>482</v>
      </c>
      <c r="E51" s="97">
        <v>1</v>
      </c>
      <c r="F51" s="22">
        <v>1278000</v>
      </c>
      <c r="G51" s="22">
        <v>1278000</v>
      </c>
      <c r="H51" s="22"/>
      <c r="I51" s="22"/>
      <c r="J51" s="22"/>
      <c r="K51" s="22">
        <v>1278000</v>
      </c>
      <c r="L51" s="22"/>
      <c r="M51" s="22"/>
      <c r="N51" s="22"/>
      <c r="O51" s="22"/>
      <c r="P51" s="22"/>
      <c r="Q51" s="22"/>
    </row>
    <row r="52" ht="21" customHeight="1" spans="1:17">
      <c r="A52" s="98" t="s">
        <v>220</v>
      </c>
      <c r="B52" s="75" t="s">
        <v>530</v>
      </c>
      <c r="C52" s="75" t="s">
        <v>529</v>
      </c>
      <c r="D52" s="96" t="s">
        <v>482</v>
      </c>
      <c r="E52" s="97">
        <v>1</v>
      </c>
      <c r="F52" s="22">
        <v>1560000</v>
      </c>
      <c r="G52" s="22">
        <v>1560000</v>
      </c>
      <c r="H52" s="22"/>
      <c r="I52" s="22"/>
      <c r="J52" s="22"/>
      <c r="K52" s="22">
        <v>1560000</v>
      </c>
      <c r="L52" s="22"/>
      <c r="M52" s="22"/>
      <c r="N52" s="22"/>
      <c r="O52" s="22"/>
      <c r="P52" s="22"/>
      <c r="Q52" s="22"/>
    </row>
    <row r="53" ht="21" customHeight="1" spans="1:17">
      <c r="A53" s="98" t="s">
        <v>220</v>
      </c>
      <c r="B53" s="75" t="s">
        <v>531</v>
      </c>
      <c r="C53" s="75" t="s">
        <v>532</v>
      </c>
      <c r="D53" s="96" t="s">
        <v>427</v>
      </c>
      <c r="E53" s="97">
        <v>1</v>
      </c>
      <c r="F53" s="22">
        <v>1180000</v>
      </c>
      <c r="G53" s="22">
        <v>1180000</v>
      </c>
      <c r="H53" s="22"/>
      <c r="I53" s="22"/>
      <c r="J53" s="22"/>
      <c r="K53" s="22">
        <v>1180000</v>
      </c>
      <c r="L53" s="22"/>
      <c r="M53" s="22"/>
      <c r="N53" s="22"/>
      <c r="O53" s="22"/>
      <c r="P53" s="22"/>
      <c r="Q53" s="22"/>
    </row>
    <row r="54" ht="21" customHeight="1" spans="1:17">
      <c r="A54" s="98" t="s">
        <v>220</v>
      </c>
      <c r="B54" s="75" t="s">
        <v>533</v>
      </c>
      <c r="C54" s="75" t="s">
        <v>534</v>
      </c>
      <c r="D54" s="96" t="s">
        <v>427</v>
      </c>
      <c r="E54" s="97">
        <v>1</v>
      </c>
      <c r="F54" s="22"/>
      <c r="G54" s="22">
        <v>1550000</v>
      </c>
      <c r="H54" s="22"/>
      <c r="I54" s="22"/>
      <c r="J54" s="22"/>
      <c r="K54" s="22">
        <v>1550000</v>
      </c>
      <c r="L54" s="22"/>
      <c r="M54" s="22"/>
      <c r="N54" s="22"/>
      <c r="O54" s="22"/>
      <c r="P54" s="22"/>
      <c r="Q54" s="22"/>
    </row>
    <row r="55" ht="21" customHeight="1" spans="1:17">
      <c r="A55" s="98" t="s">
        <v>220</v>
      </c>
      <c r="B55" s="75" t="s">
        <v>535</v>
      </c>
      <c r="C55" s="75" t="s">
        <v>536</v>
      </c>
      <c r="D55" s="96" t="s">
        <v>482</v>
      </c>
      <c r="E55" s="97">
        <v>1</v>
      </c>
      <c r="F55" s="22">
        <v>310000</v>
      </c>
      <c r="G55" s="22">
        <v>310000</v>
      </c>
      <c r="H55" s="22"/>
      <c r="I55" s="22"/>
      <c r="J55" s="22"/>
      <c r="K55" s="22">
        <v>310000</v>
      </c>
      <c r="L55" s="22"/>
      <c r="M55" s="22"/>
      <c r="N55" s="22"/>
      <c r="O55" s="22"/>
      <c r="P55" s="22"/>
      <c r="Q55" s="22"/>
    </row>
    <row r="56" ht="21" customHeight="1" spans="1:17">
      <c r="A56" s="77" t="s">
        <v>128</v>
      </c>
      <c r="B56" s="78"/>
      <c r="C56" s="78"/>
      <c r="D56" s="78"/>
      <c r="E56" s="94"/>
      <c r="F56" s="22">
        <v>15401800</v>
      </c>
      <c r="G56" s="22">
        <v>151996900</v>
      </c>
      <c r="H56" s="22">
        <v>165500</v>
      </c>
      <c r="I56" s="22"/>
      <c r="J56" s="22"/>
      <c r="K56" s="22">
        <v>63025900</v>
      </c>
      <c r="L56" s="22">
        <v>88805500</v>
      </c>
      <c r="M56" s="22">
        <v>70945000</v>
      </c>
      <c r="N56" s="22"/>
      <c r="O56" s="22"/>
      <c r="P56" s="22"/>
      <c r="Q56" s="22">
        <v>17860500</v>
      </c>
    </row>
  </sheetData>
  <mergeCells count="16">
    <mergeCell ref="A2:Q2"/>
    <mergeCell ref="A3:F3"/>
    <mergeCell ref="G4:Q4"/>
    <mergeCell ref="L5:Q5"/>
    <mergeCell ref="A56:E56"/>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5" sqref="B15"/>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ht="13.5" customHeight="1" spans="1:14">
      <c r="A1" s="59"/>
      <c r="B1" s="59"/>
      <c r="C1" s="59"/>
      <c r="D1" s="59"/>
      <c r="E1" s="59"/>
      <c r="F1" s="59"/>
      <c r="G1" s="59"/>
      <c r="H1" s="64"/>
      <c r="I1" s="59"/>
      <c r="J1" s="59"/>
      <c r="K1" s="59"/>
      <c r="L1" s="53"/>
      <c r="M1" s="80"/>
      <c r="N1" s="81" t="s">
        <v>537</v>
      </c>
    </row>
    <row r="2" ht="27.75" customHeight="1" spans="1:14">
      <c r="A2" s="55" t="s">
        <v>538</v>
      </c>
      <c r="B2" s="65"/>
      <c r="C2" s="65"/>
      <c r="D2" s="65"/>
      <c r="E2" s="65"/>
      <c r="F2" s="65"/>
      <c r="G2" s="65"/>
      <c r="H2" s="66"/>
      <c r="I2" s="65"/>
      <c r="J2" s="65"/>
      <c r="K2" s="65"/>
      <c r="L2" s="44"/>
      <c r="M2" s="66"/>
      <c r="N2" s="65"/>
    </row>
    <row r="3" ht="18.75" customHeight="1" spans="1:14">
      <c r="A3" s="56" t="str">
        <f>"单位名称："&amp;"西南林业大学"</f>
        <v>单位名称：西南林业大学</v>
      </c>
      <c r="B3" s="57"/>
      <c r="C3" s="57"/>
      <c r="D3" s="57"/>
      <c r="E3" s="57"/>
      <c r="F3" s="57"/>
      <c r="G3" s="57"/>
      <c r="H3" s="64"/>
      <c r="I3" s="59"/>
      <c r="J3" s="59"/>
      <c r="K3" s="59"/>
      <c r="L3" s="63"/>
      <c r="M3" s="82"/>
      <c r="N3" s="83" t="s">
        <v>153</v>
      </c>
    </row>
    <row r="4" ht="15.75" customHeight="1" spans="1:14">
      <c r="A4" s="9" t="s">
        <v>464</v>
      </c>
      <c r="B4" s="67" t="s">
        <v>539</v>
      </c>
      <c r="C4" s="67" t="s">
        <v>540</v>
      </c>
      <c r="D4" s="68" t="s">
        <v>169</v>
      </c>
      <c r="E4" s="68"/>
      <c r="F4" s="68"/>
      <c r="G4" s="68"/>
      <c r="H4" s="69"/>
      <c r="I4" s="68"/>
      <c r="J4" s="68"/>
      <c r="K4" s="68"/>
      <c r="L4" s="84"/>
      <c r="M4" s="69"/>
      <c r="N4" s="85"/>
    </row>
    <row r="5" ht="17.25" customHeight="1" spans="1:14">
      <c r="A5" s="14"/>
      <c r="B5" s="70"/>
      <c r="C5" s="70"/>
      <c r="D5" s="70" t="s">
        <v>31</v>
      </c>
      <c r="E5" s="70" t="s">
        <v>34</v>
      </c>
      <c r="F5" s="70" t="s">
        <v>470</v>
      </c>
      <c r="G5" s="70" t="s">
        <v>471</v>
      </c>
      <c r="H5" s="71" t="s">
        <v>472</v>
      </c>
      <c r="I5" s="86" t="s">
        <v>473</v>
      </c>
      <c r="J5" s="86"/>
      <c r="K5" s="86"/>
      <c r="L5" s="87"/>
      <c r="M5" s="88"/>
      <c r="N5" s="72"/>
    </row>
    <row r="6" ht="54" customHeight="1" spans="1:14">
      <c r="A6" s="17"/>
      <c r="B6" s="72"/>
      <c r="C6" s="72"/>
      <c r="D6" s="72"/>
      <c r="E6" s="72"/>
      <c r="F6" s="72"/>
      <c r="G6" s="72"/>
      <c r="H6" s="73"/>
      <c r="I6" s="72" t="s">
        <v>33</v>
      </c>
      <c r="J6" s="72" t="s">
        <v>44</v>
      </c>
      <c r="K6" s="72" t="s">
        <v>176</v>
      </c>
      <c r="L6" s="89" t="s">
        <v>40</v>
      </c>
      <c r="M6" s="73" t="s">
        <v>41</v>
      </c>
      <c r="N6" s="72" t="s">
        <v>42</v>
      </c>
    </row>
    <row r="7" ht="15" customHeight="1" spans="1:14">
      <c r="A7" s="17">
        <v>1</v>
      </c>
      <c r="B7" s="72">
        <v>2</v>
      </c>
      <c r="C7" s="72">
        <v>3</v>
      </c>
      <c r="D7" s="73">
        <v>4</v>
      </c>
      <c r="E7" s="73">
        <v>5</v>
      </c>
      <c r="F7" s="73">
        <v>6</v>
      </c>
      <c r="G7" s="73">
        <v>7</v>
      </c>
      <c r="H7" s="73">
        <v>8</v>
      </c>
      <c r="I7" s="73">
        <v>9</v>
      </c>
      <c r="J7" s="73">
        <v>10</v>
      </c>
      <c r="K7" s="73">
        <v>11</v>
      </c>
      <c r="L7" s="73">
        <v>12</v>
      </c>
      <c r="M7" s="73">
        <v>13</v>
      </c>
      <c r="N7" s="73">
        <v>14</v>
      </c>
    </row>
    <row r="8" ht="21" customHeight="1" spans="1:14">
      <c r="A8" s="74"/>
      <c r="B8" s="75"/>
      <c r="C8" s="75"/>
      <c r="D8" s="76"/>
      <c r="E8" s="76"/>
      <c r="F8" s="76"/>
      <c r="G8" s="76"/>
      <c r="H8" s="76"/>
      <c r="I8" s="76"/>
      <c r="J8" s="76"/>
      <c r="K8" s="76"/>
      <c r="L8" s="90"/>
      <c r="M8" s="76"/>
      <c r="N8" s="76"/>
    </row>
    <row r="9" ht="21" customHeight="1" spans="1:14">
      <c r="A9" s="74"/>
      <c r="B9" s="75"/>
      <c r="C9" s="75"/>
      <c r="D9" s="76"/>
      <c r="E9" s="76"/>
      <c r="F9" s="76"/>
      <c r="G9" s="76"/>
      <c r="H9" s="76"/>
      <c r="I9" s="76"/>
      <c r="J9" s="76"/>
      <c r="K9" s="76"/>
      <c r="L9" s="90"/>
      <c r="M9" s="76"/>
      <c r="N9" s="76"/>
    </row>
    <row r="10" ht="21" customHeight="1" spans="1:14">
      <c r="A10" s="77" t="s">
        <v>128</v>
      </c>
      <c r="B10" s="78"/>
      <c r="C10" s="79"/>
      <c r="D10" s="76"/>
      <c r="E10" s="76"/>
      <c r="F10" s="76"/>
      <c r="G10" s="76"/>
      <c r="H10" s="76"/>
      <c r="I10" s="76"/>
      <c r="J10" s="76"/>
      <c r="K10" s="76"/>
      <c r="L10" s="90"/>
      <c r="M10" s="76"/>
      <c r="N10" s="76"/>
    </row>
    <row r="11" customHeight="1" spans="1:1">
      <c r="A11" s="62" t="s">
        <v>541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14" sqref="A14"/>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4"/>
      <c r="W1" s="53" t="s">
        <v>542</v>
      </c>
    </row>
    <row r="2" ht="27.75" customHeight="1" spans="1:23">
      <c r="A2" s="55" t="s">
        <v>543</v>
      </c>
      <c r="B2" s="26"/>
      <c r="C2" s="26"/>
      <c r="D2" s="26"/>
      <c r="E2" s="26"/>
      <c r="F2" s="26"/>
      <c r="G2" s="26"/>
      <c r="H2" s="26"/>
      <c r="I2" s="26"/>
      <c r="J2" s="26"/>
      <c r="K2" s="26"/>
      <c r="L2" s="26"/>
      <c r="M2" s="26"/>
      <c r="N2" s="26"/>
      <c r="O2" s="26"/>
      <c r="P2" s="26"/>
      <c r="Q2" s="26"/>
      <c r="R2" s="26"/>
      <c r="S2" s="26"/>
      <c r="T2" s="26"/>
      <c r="U2" s="26"/>
      <c r="V2" s="26"/>
      <c r="W2" s="26"/>
    </row>
    <row r="3" ht="18" customHeight="1" spans="1:23">
      <c r="A3" s="56" t="str">
        <f>"单位名称："&amp;"西南林业大学"</f>
        <v>单位名称：西南林业大学</v>
      </c>
      <c r="B3" s="57"/>
      <c r="C3" s="57"/>
      <c r="D3" s="58"/>
      <c r="E3" s="59"/>
      <c r="F3" s="59"/>
      <c r="G3" s="59"/>
      <c r="H3" s="59"/>
      <c r="I3" s="59"/>
      <c r="W3" s="63" t="s">
        <v>153</v>
      </c>
    </row>
    <row r="4" ht="19.5" customHeight="1" spans="1:23">
      <c r="A4" s="15" t="s">
        <v>544</v>
      </c>
      <c r="B4" s="10" t="s">
        <v>169</v>
      </c>
      <c r="C4" s="11"/>
      <c r="D4" s="11"/>
      <c r="E4" s="10" t="s">
        <v>545</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60" t="s">
        <v>546</v>
      </c>
      <c r="E5" s="61" t="s">
        <v>547</v>
      </c>
      <c r="F5" s="61" t="s">
        <v>548</v>
      </c>
      <c r="G5" s="61" t="s">
        <v>549</v>
      </c>
      <c r="H5" s="61" t="s">
        <v>550</v>
      </c>
      <c r="I5" s="61" t="s">
        <v>551</v>
      </c>
      <c r="J5" s="61" t="s">
        <v>552</v>
      </c>
      <c r="K5" s="61" t="s">
        <v>553</v>
      </c>
      <c r="L5" s="61" t="s">
        <v>554</v>
      </c>
      <c r="M5" s="61" t="s">
        <v>555</v>
      </c>
      <c r="N5" s="61" t="s">
        <v>556</v>
      </c>
      <c r="O5" s="61" t="s">
        <v>557</v>
      </c>
      <c r="P5" s="61" t="s">
        <v>558</v>
      </c>
      <c r="Q5" s="61" t="s">
        <v>559</v>
      </c>
      <c r="R5" s="61" t="s">
        <v>560</v>
      </c>
      <c r="S5" s="61" t="s">
        <v>561</v>
      </c>
      <c r="T5" s="61" t="s">
        <v>562</v>
      </c>
      <c r="U5" s="61" t="s">
        <v>563</v>
      </c>
      <c r="V5" s="61" t="s">
        <v>564</v>
      </c>
      <c r="W5" s="61" t="s">
        <v>565</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s="62" t="s">
        <v>566</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12" sqref="A12"/>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3" t="s">
        <v>567</v>
      </c>
    </row>
    <row r="2" ht="28.5" customHeight="1" spans="1:10">
      <c r="A2" s="43" t="s">
        <v>568</v>
      </c>
      <c r="B2" s="26"/>
      <c r="C2" s="26"/>
      <c r="D2" s="26"/>
      <c r="E2" s="26"/>
      <c r="F2" s="44"/>
      <c r="G2" s="26"/>
      <c r="H2" s="44"/>
      <c r="I2" s="44"/>
      <c r="J2" s="26"/>
    </row>
    <row r="3" ht="17.25" customHeight="1" spans="1:1">
      <c r="A3" s="4" t="str">
        <f>"单位名称："&amp;"西南林业大学"</f>
        <v>单位名称：西南林业大学</v>
      </c>
    </row>
    <row r="4" ht="44.25" customHeight="1" spans="1:10">
      <c r="A4" s="45" t="s">
        <v>342</v>
      </c>
      <c r="B4" s="45" t="s">
        <v>343</v>
      </c>
      <c r="C4" s="45" t="s">
        <v>344</v>
      </c>
      <c r="D4" s="45" t="s">
        <v>345</v>
      </c>
      <c r="E4" s="45" t="s">
        <v>346</v>
      </c>
      <c r="F4" s="46" t="s">
        <v>347</v>
      </c>
      <c r="G4" s="45" t="s">
        <v>348</v>
      </c>
      <c r="H4" s="46" t="s">
        <v>349</v>
      </c>
      <c r="I4" s="46" t="s">
        <v>350</v>
      </c>
      <c r="J4" s="45" t="s">
        <v>351</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ht="15" customHeight="1" spans="1:1">
      <c r="A8" s="52" t="s">
        <v>569</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627"/>
  <sheetViews>
    <sheetView showZeros="0" workbookViewId="0">
      <selection activeCell="G614" sqref="G$1:G$1048576"/>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9.8916666666667" customWidth="1"/>
    <col min="8" max="8" width="28.3166666666667" customWidth="1"/>
  </cols>
  <sheetData>
    <row r="1" ht="18.75" customHeight="1" spans="1:8">
      <c r="A1" s="34"/>
      <c r="B1" s="34"/>
      <c r="C1" s="34"/>
      <c r="D1" s="34"/>
      <c r="E1" s="34"/>
      <c r="F1" s="34"/>
      <c r="G1" s="34"/>
      <c r="H1" s="35" t="s">
        <v>570</v>
      </c>
    </row>
    <row r="2" ht="30.65" customHeight="1" spans="1:8">
      <c r="A2" s="36" t="s">
        <v>571</v>
      </c>
      <c r="B2" s="36"/>
      <c r="C2" s="36"/>
      <c r="D2" s="36"/>
      <c r="E2" s="36"/>
      <c r="F2" s="36"/>
      <c r="G2" s="36"/>
      <c r="H2" s="36"/>
    </row>
    <row r="3" ht="18.75" customHeight="1" spans="1:8">
      <c r="A3" s="34" t="str">
        <f>"单位名称："&amp;"西南林业大学"</f>
        <v>单位名称：西南林业大学</v>
      </c>
      <c r="B3" s="34"/>
      <c r="C3" s="34"/>
      <c r="D3" s="34"/>
      <c r="E3" s="34"/>
      <c r="F3" s="34"/>
      <c r="G3" s="34"/>
      <c r="H3" s="34"/>
    </row>
    <row r="4" ht="18.75" customHeight="1" spans="1:8">
      <c r="A4" s="37" t="s">
        <v>162</v>
      </c>
      <c r="B4" s="37" t="s">
        <v>572</v>
      </c>
      <c r="C4" s="37" t="s">
        <v>573</v>
      </c>
      <c r="D4" s="37" t="s">
        <v>574</v>
      </c>
      <c r="E4" s="37" t="s">
        <v>575</v>
      </c>
      <c r="F4" s="37" t="s">
        <v>576</v>
      </c>
      <c r="G4" s="37"/>
      <c r="H4" s="37"/>
    </row>
    <row r="5" ht="18.75" customHeight="1" spans="1:8">
      <c r="A5" s="37"/>
      <c r="B5" s="37"/>
      <c r="C5" s="37"/>
      <c r="D5" s="37"/>
      <c r="E5" s="37"/>
      <c r="F5" s="37" t="s">
        <v>468</v>
      </c>
      <c r="G5" s="37" t="s">
        <v>577</v>
      </c>
      <c r="H5" s="37" t="s">
        <v>578</v>
      </c>
    </row>
    <row r="6" ht="18.75" customHeight="1" spans="1:8">
      <c r="A6" s="38" t="s">
        <v>145</v>
      </c>
      <c r="B6" s="38" t="s">
        <v>146</v>
      </c>
      <c r="C6" s="38" t="s">
        <v>147</v>
      </c>
      <c r="D6" s="38" t="s">
        <v>148</v>
      </c>
      <c r="E6" s="38" t="s">
        <v>149</v>
      </c>
      <c r="F6" s="38" t="s">
        <v>150</v>
      </c>
      <c r="G6" s="38" t="s">
        <v>579</v>
      </c>
      <c r="H6" s="38" t="s">
        <v>580</v>
      </c>
    </row>
    <row r="7" ht="29.9" customHeight="1" spans="1:8">
      <c r="A7" s="39" t="s">
        <v>46</v>
      </c>
      <c r="B7" s="39"/>
      <c r="C7" s="39"/>
      <c r="D7" s="39"/>
      <c r="E7" s="37"/>
      <c r="F7" s="40">
        <v>81507</v>
      </c>
      <c r="G7" s="41"/>
      <c r="H7" s="41">
        <v>121481452</v>
      </c>
    </row>
    <row r="8" ht="29.9" customHeight="1" spans="1:8">
      <c r="A8" s="42" t="s">
        <v>46</v>
      </c>
      <c r="B8" s="39" t="s">
        <v>581</v>
      </c>
      <c r="C8" s="39" t="s">
        <v>582</v>
      </c>
      <c r="D8" s="39" t="s">
        <v>583</v>
      </c>
      <c r="E8" s="37" t="s">
        <v>476</v>
      </c>
      <c r="F8" s="40">
        <v>2</v>
      </c>
      <c r="G8" s="41">
        <v>192000</v>
      </c>
      <c r="H8" s="41">
        <v>384000</v>
      </c>
    </row>
    <row r="9" ht="29.9" customHeight="1" spans="1:8">
      <c r="A9" s="42" t="s">
        <v>46</v>
      </c>
      <c r="B9" s="39" t="s">
        <v>581</v>
      </c>
      <c r="C9" s="39" t="s">
        <v>582</v>
      </c>
      <c r="D9" s="39" t="s">
        <v>584</v>
      </c>
      <c r="E9" s="37" t="s">
        <v>476</v>
      </c>
      <c r="F9" s="40">
        <v>6</v>
      </c>
      <c r="G9" s="41">
        <v>100000</v>
      </c>
      <c r="H9" s="41">
        <v>600000</v>
      </c>
    </row>
    <row r="10" ht="29.9" customHeight="1" spans="1:8">
      <c r="A10" s="42" t="s">
        <v>46</v>
      </c>
      <c r="B10" s="39" t="s">
        <v>581</v>
      </c>
      <c r="C10" s="39" t="s">
        <v>582</v>
      </c>
      <c r="D10" s="39" t="s">
        <v>585</v>
      </c>
      <c r="E10" s="37" t="s">
        <v>476</v>
      </c>
      <c r="F10" s="40">
        <v>2</v>
      </c>
      <c r="G10" s="41">
        <v>15000</v>
      </c>
      <c r="H10" s="41">
        <v>30000</v>
      </c>
    </row>
    <row r="11" ht="29.9" customHeight="1" spans="1:8">
      <c r="A11" s="42" t="s">
        <v>46</v>
      </c>
      <c r="B11" s="39" t="s">
        <v>581</v>
      </c>
      <c r="C11" s="39" t="s">
        <v>582</v>
      </c>
      <c r="D11" s="39" t="s">
        <v>586</v>
      </c>
      <c r="E11" s="37" t="s">
        <v>476</v>
      </c>
      <c r="F11" s="40">
        <v>6</v>
      </c>
      <c r="G11" s="41">
        <v>101700</v>
      </c>
      <c r="H11" s="41">
        <v>610200</v>
      </c>
    </row>
    <row r="12" ht="29.9" customHeight="1" spans="1:8">
      <c r="A12" s="42" t="s">
        <v>46</v>
      </c>
      <c r="B12" s="39" t="s">
        <v>581</v>
      </c>
      <c r="C12" s="39" t="s">
        <v>582</v>
      </c>
      <c r="D12" s="39" t="s">
        <v>586</v>
      </c>
      <c r="E12" s="37" t="s">
        <v>476</v>
      </c>
      <c r="F12" s="40">
        <v>6</v>
      </c>
      <c r="G12" s="41">
        <v>144300</v>
      </c>
      <c r="H12" s="41">
        <v>865800</v>
      </c>
    </row>
    <row r="13" ht="29.9" customHeight="1" spans="1:8">
      <c r="A13" s="42" t="s">
        <v>46</v>
      </c>
      <c r="B13" s="39" t="s">
        <v>581</v>
      </c>
      <c r="C13" s="39" t="s">
        <v>582</v>
      </c>
      <c r="D13" s="39" t="s">
        <v>587</v>
      </c>
      <c r="E13" s="37" t="s">
        <v>476</v>
      </c>
      <c r="F13" s="40">
        <v>2</v>
      </c>
      <c r="G13" s="41">
        <v>60000</v>
      </c>
      <c r="H13" s="41">
        <v>120000</v>
      </c>
    </row>
    <row r="14" ht="29.9" customHeight="1" spans="1:8">
      <c r="A14" s="42" t="s">
        <v>46</v>
      </c>
      <c r="B14" s="39" t="s">
        <v>581</v>
      </c>
      <c r="C14" s="39" t="s">
        <v>582</v>
      </c>
      <c r="D14" s="39" t="s">
        <v>588</v>
      </c>
      <c r="E14" s="37" t="s">
        <v>476</v>
      </c>
      <c r="F14" s="40">
        <v>2</v>
      </c>
      <c r="G14" s="41">
        <v>50000</v>
      </c>
      <c r="H14" s="41">
        <v>100000</v>
      </c>
    </row>
    <row r="15" ht="29.9" customHeight="1" spans="1:8">
      <c r="A15" s="42" t="s">
        <v>46</v>
      </c>
      <c r="B15" s="39" t="s">
        <v>581</v>
      </c>
      <c r="C15" s="39" t="s">
        <v>582</v>
      </c>
      <c r="D15" s="39" t="s">
        <v>589</v>
      </c>
      <c r="E15" s="37" t="s">
        <v>476</v>
      </c>
      <c r="F15" s="40">
        <v>2</v>
      </c>
      <c r="G15" s="41">
        <v>50000</v>
      </c>
      <c r="H15" s="41">
        <v>100000</v>
      </c>
    </row>
    <row r="16" ht="29.9" customHeight="1" spans="1:8">
      <c r="A16" s="42" t="s">
        <v>46</v>
      </c>
      <c r="B16" s="39" t="s">
        <v>581</v>
      </c>
      <c r="C16" s="39" t="s">
        <v>590</v>
      </c>
      <c r="D16" s="39" t="s">
        <v>591</v>
      </c>
      <c r="E16" s="37" t="s">
        <v>476</v>
      </c>
      <c r="F16" s="40">
        <v>72</v>
      </c>
      <c r="G16" s="41">
        <v>7598</v>
      </c>
      <c r="H16" s="41">
        <v>547056</v>
      </c>
    </row>
    <row r="17" ht="29.9" customHeight="1" spans="1:8">
      <c r="A17" s="42" t="s">
        <v>46</v>
      </c>
      <c r="B17" s="39" t="s">
        <v>581</v>
      </c>
      <c r="C17" s="39" t="s">
        <v>590</v>
      </c>
      <c r="D17" s="39" t="s">
        <v>592</v>
      </c>
      <c r="E17" s="37" t="s">
        <v>476</v>
      </c>
      <c r="F17" s="40">
        <v>2</v>
      </c>
      <c r="G17" s="41">
        <v>8000</v>
      </c>
      <c r="H17" s="41">
        <v>16000</v>
      </c>
    </row>
    <row r="18" ht="29.9" customHeight="1" spans="1:8">
      <c r="A18" s="42" t="s">
        <v>46</v>
      </c>
      <c r="B18" s="39" t="s">
        <v>581</v>
      </c>
      <c r="C18" s="39" t="s">
        <v>590</v>
      </c>
      <c r="D18" s="39" t="s">
        <v>593</v>
      </c>
      <c r="E18" s="37" t="s">
        <v>476</v>
      </c>
      <c r="F18" s="40">
        <v>3</v>
      </c>
      <c r="G18" s="41">
        <v>6000</v>
      </c>
      <c r="H18" s="41">
        <v>18000</v>
      </c>
    </row>
    <row r="19" ht="29.9" customHeight="1" spans="1:8">
      <c r="A19" s="42" t="s">
        <v>46</v>
      </c>
      <c r="B19" s="39" t="s">
        <v>581</v>
      </c>
      <c r="C19" s="39" t="s">
        <v>590</v>
      </c>
      <c r="D19" s="39" t="s">
        <v>594</v>
      </c>
      <c r="E19" s="37" t="s">
        <v>476</v>
      </c>
      <c r="F19" s="40">
        <v>3</v>
      </c>
      <c r="G19" s="41">
        <v>20000</v>
      </c>
      <c r="H19" s="41">
        <v>60000</v>
      </c>
    </row>
    <row r="20" ht="29.9" customHeight="1" spans="1:8">
      <c r="A20" s="42" t="s">
        <v>46</v>
      </c>
      <c r="B20" s="39" t="s">
        <v>581</v>
      </c>
      <c r="C20" s="39" t="s">
        <v>590</v>
      </c>
      <c r="D20" s="39" t="s">
        <v>595</v>
      </c>
      <c r="E20" s="37" t="s">
        <v>476</v>
      </c>
      <c r="F20" s="40">
        <v>3</v>
      </c>
      <c r="G20" s="41">
        <v>7899</v>
      </c>
      <c r="H20" s="41">
        <v>23697</v>
      </c>
    </row>
    <row r="21" ht="29.9" customHeight="1" spans="1:8">
      <c r="A21" s="42" t="s">
        <v>46</v>
      </c>
      <c r="B21" s="39" t="s">
        <v>581</v>
      </c>
      <c r="C21" s="39" t="s">
        <v>590</v>
      </c>
      <c r="D21" s="39" t="s">
        <v>596</v>
      </c>
      <c r="E21" s="37" t="s">
        <v>476</v>
      </c>
      <c r="F21" s="40">
        <v>9</v>
      </c>
      <c r="G21" s="41">
        <v>6000</v>
      </c>
      <c r="H21" s="41">
        <v>54000</v>
      </c>
    </row>
    <row r="22" ht="29.9" customHeight="1" spans="1:8">
      <c r="A22" s="42" t="s">
        <v>46</v>
      </c>
      <c r="B22" s="39" t="s">
        <v>581</v>
      </c>
      <c r="C22" s="39" t="s">
        <v>590</v>
      </c>
      <c r="D22" s="39" t="s">
        <v>596</v>
      </c>
      <c r="E22" s="37" t="s">
        <v>476</v>
      </c>
      <c r="F22" s="40">
        <v>9</v>
      </c>
      <c r="G22" s="41">
        <v>6000</v>
      </c>
      <c r="H22" s="41">
        <v>54000</v>
      </c>
    </row>
    <row r="23" ht="29.9" customHeight="1" spans="1:8">
      <c r="A23" s="42" t="s">
        <v>46</v>
      </c>
      <c r="B23" s="39" t="s">
        <v>581</v>
      </c>
      <c r="C23" s="39" t="s">
        <v>590</v>
      </c>
      <c r="D23" s="39" t="s">
        <v>596</v>
      </c>
      <c r="E23" s="37" t="s">
        <v>476</v>
      </c>
      <c r="F23" s="40">
        <v>6</v>
      </c>
      <c r="G23" s="41">
        <v>6000</v>
      </c>
      <c r="H23" s="41">
        <v>36000</v>
      </c>
    </row>
    <row r="24" ht="29.9" customHeight="1" spans="1:8">
      <c r="A24" s="42" t="s">
        <v>46</v>
      </c>
      <c r="B24" s="39" t="s">
        <v>581</v>
      </c>
      <c r="C24" s="39" t="s">
        <v>590</v>
      </c>
      <c r="D24" s="39" t="s">
        <v>596</v>
      </c>
      <c r="E24" s="37" t="s">
        <v>476</v>
      </c>
      <c r="F24" s="40">
        <v>2</v>
      </c>
      <c r="G24" s="41">
        <v>6000</v>
      </c>
      <c r="H24" s="41">
        <v>12000</v>
      </c>
    </row>
    <row r="25" ht="29.9" customHeight="1" spans="1:8">
      <c r="A25" s="42" t="s">
        <v>46</v>
      </c>
      <c r="B25" s="39" t="s">
        <v>581</v>
      </c>
      <c r="C25" s="39" t="s">
        <v>590</v>
      </c>
      <c r="D25" s="39" t="s">
        <v>596</v>
      </c>
      <c r="E25" s="37" t="s">
        <v>476</v>
      </c>
      <c r="F25" s="40">
        <v>3</v>
      </c>
      <c r="G25" s="41">
        <v>6000</v>
      </c>
      <c r="H25" s="41">
        <v>18000</v>
      </c>
    </row>
    <row r="26" ht="29.9" customHeight="1" spans="1:8">
      <c r="A26" s="42" t="s">
        <v>46</v>
      </c>
      <c r="B26" s="39" t="s">
        <v>581</v>
      </c>
      <c r="C26" s="39" t="s">
        <v>590</v>
      </c>
      <c r="D26" s="39" t="s">
        <v>596</v>
      </c>
      <c r="E26" s="37" t="s">
        <v>476</v>
      </c>
      <c r="F26" s="40">
        <v>3</v>
      </c>
      <c r="G26" s="41">
        <v>6000</v>
      </c>
      <c r="H26" s="41">
        <v>18000</v>
      </c>
    </row>
    <row r="27" ht="29.9" customHeight="1" spans="1:8">
      <c r="A27" s="42" t="s">
        <v>46</v>
      </c>
      <c r="B27" s="39" t="s">
        <v>581</v>
      </c>
      <c r="C27" s="39" t="s">
        <v>590</v>
      </c>
      <c r="D27" s="39" t="s">
        <v>596</v>
      </c>
      <c r="E27" s="37" t="s">
        <v>476</v>
      </c>
      <c r="F27" s="40">
        <v>45</v>
      </c>
      <c r="G27" s="41">
        <v>6000</v>
      </c>
      <c r="H27" s="41">
        <v>270000</v>
      </c>
    </row>
    <row r="28" ht="29.9" customHeight="1" spans="1:8">
      <c r="A28" s="42" t="s">
        <v>46</v>
      </c>
      <c r="B28" s="39" t="s">
        <v>581</v>
      </c>
      <c r="C28" s="39" t="s">
        <v>590</v>
      </c>
      <c r="D28" s="39" t="s">
        <v>596</v>
      </c>
      <c r="E28" s="37" t="s">
        <v>476</v>
      </c>
      <c r="F28" s="40">
        <v>17</v>
      </c>
      <c r="G28" s="41">
        <v>6000</v>
      </c>
      <c r="H28" s="41">
        <v>102000</v>
      </c>
    </row>
    <row r="29" ht="29.9" customHeight="1" spans="1:8">
      <c r="A29" s="42" t="s">
        <v>46</v>
      </c>
      <c r="B29" s="39" t="s">
        <v>581</v>
      </c>
      <c r="C29" s="39" t="s">
        <v>590</v>
      </c>
      <c r="D29" s="39" t="s">
        <v>596</v>
      </c>
      <c r="E29" s="37" t="s">
        <v>476</v>
      </c>
      <c r="F29" s="40">
        <v>2</v>
      </c>
      <c r="G29" s="41">
        <v>6000</v>
      </c>
      <c r="H29" s="41">
        <v>12000</v>
      </c>
    </row>
    <row r="30" ht="29.9" customHeight="1" spans="1:8">
      <c r="A30" s="42" t="s">
        <v>46</v>
      </c>
      <c r="B30" s="39" t="s">
        <v>581</v>
      </c>
      <c r="C30" s="39" t="s">
        <v>590</v>
      </c>
      <c r="D30" s="39" t="s">
        <v>596</v>
      </c>
      <c r="E30" s="37" t="s">
        <v>476</v>
      </c>
      <c r="F30" s="40">
        <v>18</v>
      </c>
      <c r="G30" s="41">
        <v>6000</v>
      </c>
      <c r="H30" s="41">
        <v>108000</v>
      </c>
    </row>
    <row r="31" ht="29.9" customHeight="1" spans="1:8">
      <c r="A31" s="42" t="s">
        <v>46</v>
      </c>
      <c r="B31" s="39" t="s">
        <v>581</v>
      </c>
      <c r="C31" s="39" t="s">
        <v>590</v>
      </c>
      <c r="D31" s="39" t="s">
        <v>596</v>
      </c>
      <c r="E31" s="37" t="s">
        <v>476</v>
      </c>
      <c r="F31" s="40">
        <v>6</v>
      </c>
      <c r="G31" s="41">
        <v>6000</v>
      </c>
      <c r="H31" s="41">
        <v>36000</v>
      </c>
    </row>
    <row r="32" ht="29.9" customHeight="1" spans="1:8">
      <c r="A32" s="42" t="s">
        <v>46</v>
      </c>
      <c r="B32" s="39" t="s">
        <v>581</v>
      </c>
      <c r="C32" s="39" t="s">
        <v>590</v>
      </c>
      <c r="D32" s="39" t="s">
        <v>596</v>
      </c>
      <c r="E32" s="37" t="s">
        <v>476</v>
      </c>
      <c r="F32" s="40">
        <v>5</v>
      </c>
      <c r="G32" s="41">
        <v>6000</v>
      </c>
      <c r="H32" s="41">
        <v>30000</v>
      </c>
    </row>
    <row r="33" ht="29.9" customHeight="1" spans="1:8">
      <c r="A33" s="42" t="s">
        <v>46</v>
      </c>
      <c r="B33" s="39" t="s">
        <v>581</v>
      </c>
      <c r="C33" s="39" t="s">
        <v>590</v>
      </c>
      <c r="D33" s="39" t="s">
        <v>596</v>
      </c>
      <c r="E33" s="37" t="s">
        <v>476</v>
      </c>
      <c r="F33" s="40">
        <v>2</v>
      </c>
      <c r="G33" s="41">
        <v>6000</v>
      </c>
      <c r="H33" s="41">
        <v>12000</v>
      </c>
    </row>
    <row r="34" ht="29.9" customHeight="1" spans="1:8">
      <c r="A34" s="42" t="s">
        <v>46</v>
      </c>
      <c r="B34" s="39" t="s">
        <v>581</v>
      </c>
      <c r="C34" s="39" t="s">
        <v>590</v>
      </c>
      <c r="D34" s="39" t="s">
        <v>596</v>
      </c>
      <c r="E34" s="37" t="s">
        <v>476</v>
      </c>
      <c r="F34" s="40">
        <v>3</v>
      </c>
      <c r="G34" s="41">
        <v>6000</v>
      </c>
      <c r="H34" s="41">
        <v>18000</v>
      </c>
    </row>
    <row r="35" ht="29.9" customHeight="1" spans="1:8">
      <c r="A35" s="42" t="s">
        <v>46</v>
      </c>
      <c r="B35" s="39" t="s">
        <v>581</v>
      </c>
      <c r="C35" s="39" t="s">
        <v>590</v>
      </c>
      <c r="D35" s="39" t="s">
        <v>596</v>
      </c>
      <c r="E35" s="37" t="s">
        <v>476</v>
      </c>
      <c r="F35" s="40">
        <v>5</v>
      </c>
      <c r="G35" s="41">
        <v>6000</v>
      </c>
      <c r="H35" s="41">
        <v>30000</v>
      </c>
    </row>
    <row r="36" ht="29.9" customHeight="1" spans="1:8">
      <c r="A36" s="42" t="s">
        <v>46</v>
      </c>
      <c r="B36" s="39" t="s">
        <v>581</v>
      </c>
      <c r="C36" s="39" t="s">
        <v>590</v>
      </c>
      <c r="D36" s="39" t="s">
        <v>597</v>
      </c>
      <c r="E36" s="37" t="s">
        <v>476</v>
      </c>
      <c r="F36" s="40">
        <v>15</v>
      </c>
      <c r="G36" s="41">
        <v>8000</v>
      </c>
      <c r="H36" s="41">
        <v>120000</v>
      </c>
    </row>
    <row r="37" ht="29.9" customHeight="1" spans="1:8">
      <c r="A37" s="42" t="s">
        <v>46</v>
      </c>
      <c r="B37" s="39" t="s">
        <v>581</v>
      </c>
      <c r="C37" s="39" t="s">
        <v>598</v>
      </c>
      <c r="D37" s="39" t="s">
        <v>599</v>
      </c>
      <c r="E37" s="37" t="s">
        <v>476</v>
      </c>
      <c r="F37" s="40">
        <v>2</v>
      </c>
      <c r="G37" s="41">
        <v>10000</v>
      </c>
      <c r="H37" s="41">
        <v>20000</v>
      </c>
    </row>
    <row r="38" ht="29.9" customHeight="1" spans="1:8">
      <c r="A38" s="42" t="s">
        <v>46</v>
      </c>
      <c r="B38" s="39" t="s">
        <v>581</v>
      </c>
      <c r="C38" s="39" t="s">
        <v>600</v>
      </c>
      <c r="D38" s="39" t="s">
        <v>601</v>
      </c>
      <c r="E38" s="37" t="s">
        <v>476</v>
      </c>
      <c r="F38" s="40">
        <v>5</v>
      </c>
      <c r="G38" s="41">
        <v>50000</v>
      </c>
      <c r="H38" s="41">
        <v>250000</v>
      </c>
    </row>
    <row r="39" ht="29.9" customHeight="1" spans="1:8">
      <c r="A39" s="42" t="s">
        <v>46</v>
      </c>
      <c r="B39" s="39" t="s">
        <v>581</v>
      </c>
      <c r="C39" s="39" t="s">
        <v>602</v>
      </c>
      <c r="D39" s="39" t="s">
        <v>603</v>
      </c>
      <c r="E39" s="37" t="s">
        <v>476</v>
      </c>
      <c r="F39" s="40">
        <v>3</v>
      </c>
      <c r="G39" s="41">
        <v>7000</v>
      </c>
      <c r="H39" s="41">
        <v>21000</v>
      </c>
    </row>
    <row r="40" ht="29.9" customHeight="1" spans="1:8">
      <c r="A40" s="42" t="s">
        <v>46</v>
      </c>
      <c r="B40" s="39" t="s">
        <v>581</v>
      </c>
      <c r="C40" s="39" t="s">
        <v>602</v>
      </c>
      <c r="D40" s="39" t="s">
        <v>603</v>
      </c>
      <c r="E40" s="37" t="s">
        <v>476</v>
      </c>
      <c r="F40" s="40">
        <v>29</v>
      </c>
      <c r="G40" s="41">
        <v>6500</v>
      </c>
      <c r="H40" s="41">
        <v>188500</v>
      </c>
    </row>
    <row r="41" ht="29.9" customHeight="1" spans="1:8">
      <c r="A41" s="42" t="s">
        <v>46</v>
      </c>
      <c r="B41" s="39" t="s">
        <v>581</v>
      </c>
      <c r="C41" s="39" t="s">
        <v>602</v>
      </c>
      <c r="D41" s="39" t="s">
        <v>603</v>
      </c>
      <c r="E41" s="37" t="s">
        <v>476</v>
      </c>
      <c r="F41" s="40">
        <v>5</v>
      </c>
      <c r="G41" s="41">
        <v>9000</v>
      </c>
      <c r="H41" s="41">
        <v>45000</v>
      </c>
    </row>
    <row r="42" ht="29.9" customHeight="1" spans="1:8">
      <c r="A42" s="42" t="s">
        <v>46</v>
      </c>
      <c r="B42" s="39" t="s">
        <v>581</v>
      </c>
      <c r="C42" s="39" t="s">
        <v>602</v>
      </c>
      <c r="D42" s="39" t="s">
        <v>603</v>
      </c>
      <c r="E42" s="37" t="s">
        <v>476</v>
      </c>
      <c r="F42" s="40">
        <v>5</v>
      </c>
      <c r="G42" s="41">
        <v>9000</v>
      </c>
      <c r="H42" s="41">
        <v>45000</v>
      </c>
    </row>
    <row r="43" ht="29.9" customHeight="1" spans="1:8">
      <c r="A43" s="42" t="s">
        <v>46</v>
      </c>
      <c r="B43" s="39" t="s">
        <v>581</v>
      </c>
      <c r="C43" s="39" t="s">
        <v>602</v>
      </c>
      <c r="D43" s="39" t="s">
        <v>603</v>
      </c>
      <c r="E43" s="37" t="s">
        <v>476</v>
      </c>
      <c r="F43" s="40">
        <v>9</v>
      </c>
      <c r="G43" s="41">
        <v>9000</v>
      </c>
      <c r="H43" s="41">
        <v>81000</v>
      </c>
    </row>
    <row r="44" ht="29.9" customHeight="1" spans="1:8">
      <c r="A44" s="42" t="s">
        <v>46</v>
      </c>
      <c r="B44" s="39" t="s">
        <v>581</v>
      </c>
      <c r="C44" s="39" t="s">
        <v>602</v>
      </c>
      <c r="D44" s="39" t="s">
        <v>603</v>
      </c>
      <c r="E44" s="37" t="s">
        <v>476</v>
      </c>
      <c r="F44" s="40">
        <v>2</v>
      </c>
      <c r="G44" s="41">
        <v>9000</v>
      </c>
      <c r="H44" s="41">
        <v>18000</v>
      </c>
    </row>
    <row r="45" ht="29.9" customHeight="1" spans="1:8">
      <c r="A45" s="42" t="s">
        <v>46</v>
      </c>
      <c r="B45" s="39" t="s">
        <v>581</v>
      </c>
      <c r="C45" s="39" t="s">
        <v>602</v>
      </c>
      <c r="D45" s="39" t="s">
        <v>603</v>
      </c>
      <c r="E45" s="37" t="s">
        <v>476</v>
      </c>
      <c r="F45" s="40">
        <v>2</v>
      </c>
      <c r="G45" s="41">
        <v>9000</v>
      </c>
      <c r="H45" s="41">
        <v>18000</v>
      </c>
    </row>
    <row r="46" ht="29.9" customHeight="1" spans="1:8">
      <c r="A46" s="42" t="s">
        <v>46</v>
      </c>
      <c r="B46" s="39" t="s">
        <v>581</v>
      </c>
      <c r="C46" s="39" t="s">
        <v>602</v>
      </c>
      <c r="D46" s="39" t="s">
        <v>603</v>
      </c>
      <c r="E46" s="37" t="s">
        <v>476</v>
      </c>
      <c r="F46" s="40">
        <v>6</v>
      </c>
      <c r="G46" s="41">
        <v>9000</v>
      </c>
      <c r="H46" s="41">
        <v>54000</v>
      </c>
    </row>
    <row r="47" ht="29.9" customHeight="1" spans="1:8">
      <c r="A47" s="42" t="s">
        <v>46</v>
      </c>
      <c r="B47" s="39" t="s">
        <v>581</v>
      </c>
      <c r="C47" s="39" t="s">
        <v>604</v>
      </c>
      <c r="D47" s="39" t="s">
        <v>605</v>
      </c>
      <c r="E47" s="37" t="s">
        <v>476</v>
      </c>
      <c r="F47" s="40">
        <v>75</v>
      </c>
      <c r="G47" s="41">
        <v>520</v>
      </c>
      <c r="H47" s="41">
        <v>39000</v>
      </c>
    </row>
    <row r="48" ht="29.9" customHeight="1" spans="1:8">
      <c r="A48" s="42" t="s">
        <v>46</v>
      </c>
      <c r="B48" s="39" t="s">
        <v>581</v>
      </c>
      <c r="C48" s="39" t="s">
        <v>604</v>
      </c>
      <c r="D48" s="39" t="s">
        <v>606</v>
      </c>
      <c r="E48" s="37" t="s">
        <v>476</v>
      </c>
      <c r="F48" s="40">
        <v>6</v>
      </c>
      <c r="G48" s="41">
        <v>33000</v>
      </c>
      <c r="H48" s="41">
        <v>198000</v>
      </c>
    </row>
    <row r="49" ht="29.9" customHeight="1" spans="1:8">
      <c r="A49" s="42" t="s">
        <v>46</v>
      </c>
      <c r="B49" s="39" t="s">
        <v>581</v>
      </c>
      <c r="C49" s="39" t="s">
        <v>604</v>
      </c>
      <c r="D49" s="39" t="s">
        <v>607</v>
      </c>
      <c r="E49" s="37" t="s">
        <v>476</v>
      </c>
      <c r="F49" s="40">
        <v>75</v>
      </c>
      <c r="G49" s="41">
        <v>6850</v>
      </c>
      <c r="H49" s="41">
        <v>513750</v>
      </c>
    </row>
    <row r="50" ht="29.9" customHeight="1" spans="1:8">
      <c r="A50" s="42" t="s">
        <v>46</v>
      </c>
      <c r="B50" s="39" t="s">
        <v>581</v>
      </c>
      <c r="C50" s="39" t="s">
        <v>608</v>
      </c>
      <c r="D50" s="39" t="s">
        <v>609</v>
      </c>
      <c r="E50" s="37" t="s">
        <v>476</v>
      </c>
      <c r="F50" s="40">
        <v>24</v>
      </c>
      <c r="G50" s="41">
        <v>3000</v>
      </c>
      <c r="H50" s="41">
        <v>72000</v>
      </c>
    </row>
    <row r="51" ht="29.9" customHeight="1" spans="1:8">
      <c r="A51" s="42" t="s">
        <v>46</v>
      </c>
      <c r="B51" s="39" t="s">
        <v>581</v>
      </c>
      <c r="C51" s="39" t="s">
        <v>608</v>
      </c>
      <c r="D51" s="39" t="s">
        <v>610</v>
      </c>
      <c r="E51" s="37" t="s">
        <v>476</v>
      </c>
      <c r="F51" s="40">
        <v>2</v>
      </c>
      <c r="G51" s="41">
        <v>3000</v>
      </c>
      <c r="H51" s="41">
        <v>6000</v>
      </c>
    </row>
    <row r="52" ht="29.9" customHeight="1" spans="1:8">
      <c r="A52" s="42" t="s">
        <v>46</v>
      </c>
      <c r="B52" s="39" t="s">
        <v>581</v>
      </c>
      <c r="C52" s="39" t="s">
        <v>608</v>
      </c>
      <c r="D52" s="39" t="s">
        <v>611</v>
      </c>
      <c r="E52" s="37" t="s">
        <v>393</v>
      </c>
      <c r="F52" s="40">
        <v>12</v>
      </c>
      <c r="G52" s="41">
        <v>4500</v>
      </c>
      <c r="H52" s="41">
        <v>54000</v>
      </c>
    </row>
    <row r="53" ht="29.9" customHeight="1" spans="1:8">
      <c r="A53" s="42" t="s">
        <v>46</v>
      </c>
      <c r="B53" s="39" t="s">
        <v>581</v>
      </c>
      <c r="C53" s="39" t="s">
        <v>608</v>
      </c>
      <c r="D53" s="39" t="s">
        <v>612</v>
      </c>
      <c r="E53" s="37" t="s">
        <v>476</v>
      </c>
      <c r="F53" s="40">
        <v>2</v>
      </c>
      <c r="G53" s="41">
        <v>3200</v>
      </c>
      <c r="H53" s="41">
        <v>6400</v>
      </c>
    </row>
    <row r="54" ht="29.9" customHeight="1" spans="1:8">
      <c r="A54" s="42" t="s">
        <v>46</v>
      </c>
      <c r="B54" s="39" t="s">
        <v>581</v>
      </c>
      <c r="C54" s="39" t="s">
        <v>608</v>
      </c>
      <c r="D54" s="39" t="s">
        <v>612</v>
      </c>
      <c r="E54" s="37" t="s">
        <v>476</v>
      </c>
      <c r="F54" s="40">
        <v>3</v>
      </c>
      <c r="G54" s="41">
        <v>1380</v>
      </c>
      <c r="H54" s="41">
        <v>4140</v>
      </c>
    </row>
    <row r="55" ht="29.9" customHeight="1" spans="1:8">
      <c r="A55" s="42" t="s">
        <v>46</v>
      </c>
      <c r="B55" s="39" t="s">
        <v>581</v>
      </c>
      <c r="C55" s="39" t="s">
        <v>608</v>
      </c>
      <c r="D55" s="39" t="s">
        <v>613</v>
      </c>
      <c r="E55" s="37" t="s">
        <v>393</v>
      </c>
      <c r="F55" s="40">
        <v>12</v>
      </c>
      <c r="G55" s="41">
        <v>1800</v>
      </c>
      <c r="H55" s="41">
        <v>21600</v>
      </c>
    </row>
    <row r="56" ht="29.9" customHeight="1" spans="1:8">
      <c r="A56" s="42" t="s">
        <v>46</v>
      </c>
      <c r="B56" s="39" t="s">
        <v>581</v>
      </c>
      <c r="C56" s="39" t="s">
        <v>608</v>
      </c>
      <c r="D56" s="39" t="s">
        <v>614</v>
      </c>
      <c r="E56" s="37" t="s">
        <v>476</v>
      </c>
      <c r="F56" s="40">
        <v>90</v>
      </c>
      <c r="G56" s="41">
        <v>2800</v>
      </c>
      <c r="H56" s="41">
        <v>252000</v>
      </c>
    </row>
    <row r="57" ht="29.9" customHeight="1" spans="1:8">
      <c r="A57" s="42" t="s">
        <v>46</v>
      </c>
      <c r="B57" s="39" t="s">
        <v>581</v>
      </c>
      <c r="C57" s="39" t="s">
        <v>608</v>
      </c>
      <c r="D57" s="39" t="s">
        <v>615</v>
      </c>
      <c r="E57" s="37" t="s">
        <v>476</v>
      </c>
      <c r="F57" s="40">
        <v>2</v>
      </c>
      <c r="G57" s="41">
        <v>20000</v>
      </c>
      <c r="H57" s="41">
        <v>40000</v>
      </c>
    </row>
    <row r="58" ht="29.9" customHeight="1" spans="1:8">
      <c r="A58" s="42" t="s">
        <v>46</v>
      </c>
      <c r="B58" s="39" t="s">
        <v>581</v>
      </c>
      <c r="C58" s="39" t="s">
        <v>608</v>
      </c>
      <c r="D58" s="39" t="s">
        <v>616</v>
      </c>
      <c r="E58" s="37" t="s">
        <v>393</v>
      </c>
      <c r="F58" s="40">
        <v>3</v>
      </c>
      <c r="G58" s="41">
        <v>1000</v>
      </c>
      <c r="H58" s="41">
        <v>3000</v>
      </c>
    </row>
    <row r="59" ht="29.9" customHeight="1" spans="1:8">
      <c r="A59" s="42" t="s">
        <v>46</v>
      </c>
      <c r="B59" s="39" t="s">
        <v>581</v>
      </c>
      <c r="C59" s="39" t="s">
        <v>608</v>
      </c>
      <c r="D59" s="39" t="s">
        <v>617</v>
      </c>
      <c r="E59" s="37" t="s">
        <v>476</v>
      </c>
      <c r="F59" s="40">
        <v>12</v>
      </c>
      <c r="G59" s="41">
        <v>2800</v>
      </c>
      <c r="H59" s="41">
        <v>33600</v>
      </c>
    </row>
    <row r="60" ht="29.9" customHeight="1" spans="1:8">
      <c r="A60" s="42" t="s">
        <v>46</v>
      </c>
      <c r="B60" s="39" t="s">
        <v>581</v>
      </c>
      <c r="C60" s="39" t="s">
        <v>608</v>
      </c>
      <c r="D60" s="39" t="s">
        <v>618</v>
      </c>
      <c r="E60" s="37" t="s">
        <v>476</v>
      </c>
      <c r="F60" s="40">
        <v>15</v>
      </c>
      <c r="G60" s="41">
        <v>4800</v>
      </c>
      <c r="H60" s="41">
        <v>72000</v>
      </c>
    </row>
    <row r="61" ht="29.9" customHeight="1" spans="1:8">
      <c r="A61" s="42" t="s">
        <v>46</v>
      </c>
      <c r="B61" s="39" t="s">
        <v>581</v>
      </c>
      <c r="C61" s="39" t="s">
        <v>619</v>
      </c>
      <c r="D61" s="39" t="s">
        <v>620</v>
      </c>
      <c r="E61" s="37" t="s">
        <v>476</v>
      </c>
      <c r="F61" s="40">
        <v>3</v>
      </c>
      <c r="G61" s="41">
        <v>800</v>
      </c>
      <c r="H61" s="41">
        <v>2400</v>
      </c>
    </row>
    <row r="62" ht="29.9" customHeight="1" spans="1:8">
      <c r="A62" s="42" t="s">
        <v>46</v>
      </c>
      <c r="B62" s="39" t="s">
        <v>581</v>
      </c>
      <c r="C62" s="39" t="s">
        <v>621</v>
      </c>
      <c r="D62" s="39" t="s">
        <v>622</v>
      </c>
      <c r="E62" s="37" t="s">
        <v>393</v>
      </c>
      <c r="F62" s="40">
        <v>5</v>
      </c>
      <c r="G62" s="41">
        <v>2600</v>
      </c>
      <c r="H62" s="41">
        <v>13000</v>
      </c>
    </row>
    <row r="63" ht="29.9" customHeight="1" spans="1:8">
      <c r="A63" s="42" t="s">
        <v>46</v>
      </c>
      <c r="B63" s="39" t="s">
        <v>581</v>
      </c>
      <c r="C63" s="39" t="s">
        <v>621</v>
      </c>
      <c r="D63" s="39" t="s">
        <v>623</v>
      </c>
      <c r="E63" s="37" t="s">
        <v>476</v>
      </c>
      <c r="F63" s="40">
        <v>45</v>
      </c>
      <c r="G63" s="41">
        <v>2600</v>
      </c>
      <c r="H63" s="41">
        <v>117000</v>
      </c>
    </row>
    <row r="64" ht="29.9" customHeight="1" spans="1:8">
      <c r="A64" s="42" t="s">
        <v>46</v>
      </c>
      <c r="B64" s="39" t="s">
        <v>581</v>
      </c>
      <c r="C64" s="39" t="s">
        <v>621</v>
      </c>
      <c r="D64" s="39" t="s">
        <v>624</v>
      </c>
      <c r="E64" s="37" t="s">
        <v>476</v>
      </c>
      <c r="F64" s="40">
        <v>2</v>
      </c>
      <c r="G64" s="41">
        <v>561000</v>
      </c>
      <c r="H64" s="41">
        <v>1122000</v>
      </c>
    </row>
    <row r="65" ht="29.9" customHeight="1" spans="1:8">
      <c r="A65" s="42" t="s">
        <v>46</v>
      </c>
      <c r="B65" s="39" t="s">
        <v>581</v>
      </c>
      <c r="C65" s="39" t="s">
        <v>621</v>
      </c>
      <c r="D65" s="39" t="s">
        <v>624</v>
      </c>
      <c r="E65" s="37" t="s">
        <v>476</v>
      </c>
      <c r="F65" s="40">
        <v>2</v>
      </c>
      <c r="G65" s="41">
        <v>561000</v>
      </c>
      <c r="H65" s="41">
        <v>1122000</v>
      </c>
    </row>
    <row r="66" ht="29.9" customHeight="1" spans="1:8">
      <c r="A66" s="42" t="s">
        <v>46</v>
      </c>
      <c r="B66" s="39" t="s">
        <v>581</v>
      </c>
      <c r="C66" s="39" t="s">
        <v>621</v>
      </c>
      <c r="D66" s="39" t="s">
        <v>625</v>
      </c>
      <c r="E66" s="37" t="s">
        <v>476</v>
      </c>
      <c r="F66" s="40">
        <v>45</v>
      </c>
      <c r="G66" s="41">
        <v>5000</v>
      </c>
      <c r="H66" s="41">
        <v>225000</v>
      </c>
    </row>
    <row r="67" ht="29.9" customHeight="1" spans="1:8">
      <c r="A67" s="42" t="s">
        <v>46</v>
      </c>
      <c r="B67" s="39" t="s">
        <v>581</v>
      </c>
      <c r="C67" s="39" t="s">
        <v>626</v>
      </c>
      <c r="D67" s="39" t="s">
        <v>627</v>
      </c>
      <c r="E67" s="37" t="s">
        <v>476</v>
      </c>
      <c r="F67" s="40">
        <v>75</v>
      </c>
      <c r="G67" s="41">
        <v>1300</v>
      </c>
      <c r="H67" s="41">
        <v>97500</v>
      </c>
    </row>
    <row r="68" ht="29.9" customHeight="1" spans="1:8">
      <c r="A68" s="42" t="s">
        <v>46</v>
      </c>
      <c r="B68" s="39" t="s">
        <v>581</v>
      </c>
      <c r="C68" s="39" t="s">
        <v>628</v>
      </c>
      <c r="D68" s="39" t="s">
        <v>629</v>
      </c>
      <c r="E68" s="37" t="s">
        <v>476</v>
      </c>
      <c r="F68" s="40">
        <v>2</v>
      </c>
      <c r="G68" s="41">
        <v>403000</v>
      </c>
      <c r="H68" s="41">
        <v>806000</v>
      </c>
    </row>
    <row r="69" ht="29.9" customHeight="1" spans="1:8">
      <c r="A69" s="42" t="s">
        <v>46</v>
      </c>
      <c r="B69" s="39" t="s">
        <v>581</v>
      </c>
      <c r="C69" s="39" t="s">
        <v>630</v>
      </c>
      <c r="D69" s="39" t="s">
        <v>631</v>
      </c>
      <c r="E69" s="37" t="s">
        <v>476</v>
      </c>
      <c r="F69" s="40">
        <v>2</v>
      </c>
      <c r="G69" s="41">
        <v>131800</v>
      </c>
      <c r="H69" s="41">
        <v>263600</v>
      </c>
    </row>
    <row r="70" ht="29.9" customHeight="1" spans="1:8">
      <c r="A70" s="42" t="s">
        <v>46</v>
      </c>
      <c r="B70" s="39" t="s">
        <v>581</v>
      </c>
      <c r="C70" s="39" t="s">
        <v>632</v>
      </c>
      <c r="D70" s="39" t="s">
        <v>593</v>
      </c>
      <c r="E70" s="37" t="s">
        <v>476</v>
      </c>
      <c r="F70" s="40">
        <v>45</v>
      </c>
      <c r="G70" s="41">
        <v>26500</v>
      </c>
      <c r="H70" s="41">
        <v>1192500</v>
      </c>
    </row>
    <row r="71" ht="29.9" customHeight="1" spans="1:8">
      <c r="A71" s="42" t="s">
        <v>46</v>
      </c>
      <c r="B71" s="39" t="s">
        <v>581</v>
      </c>
      <c r="C71" s="39" t="s">
        <v>633</v>
      </c>
      <c r="D71" s="39" t="s">
        <v>634</v>
      </c>
      <c r="E71" s="37" t="s">
        <v>476</v>
      </c>
      <c r="F71" s="40">
        <v>5</v>
      </c>
      <c r="G71" s="41">
        <v>65000</v>
      </c>
      <c r="H71" s="41">
        <v>325000</v>
      </c>
    </row>
    <row r="72" ht="29.9" customHeight="1" spans="1:8">
      <c r="A72" s="42" t="s">
        <v>46</v>
      </c>
      <c r="B72" s="39" t="s">
        <v>581</v>
      </c>
      <c r="C72" s="39" t="s">
        <v>635</v>
      </c>
      <c r="D72" s="39" t="s">
        <v>636</v>
      </c>
      <c r="E72" s="37" t="s">
        <v>393</v>
      </c>
      <c r="F72" s="40">
        <v>9</v>
      </c>
      <c r="G72" s="41">
        <v>22000</v>
      </c>
      <c r="H72" s="41">
        <v>198000</v>
      </c>
    </row>
    <row r="73" ht="29.9" customHeight="1" spans="1:8">
      <c r="A73" s="42" t="s">
        <v>46</v>
      </c>
      <c r="B73" s="39" t="s">
        <v>581</v>
      </c>
      <c r="C73" s="39" t="s">
        <v>635</v>
      </c>
      <c r="D73" s="39" t="s">
        <v>637</v>
      </c>
      <c r="E73" s="37" t="s">
        <v>638</v>
      </c>
      <c r="F73" s="40">
        <v>30</v>
      </c>
      <c r="G73" s="41">
        <v>10000</v>
      </c>
      <c r="H73" s="41">
        <v>300000</v>
      </c>
    </row>
    <row r="74" ht="29.9" customHeight="1" spans="1:8">
      <c r="A74" s="42" t="s">
        <v>46</v>
      </c>
      <c r="B74" s="39" t="s">
        <v>581</v>
      </c>
      <c r="C74" s="39" t="s">
        <v>635</v>
      </c>
      <c r="D74" s="39" t="s">
        <v>639</v>
      </c>
      <c r="E74" s="37" t="s">
        <v>476</v>
      </c>
      <c r="F74" s="40">
        <v>45</v>
      </c>
      <c r="G74" s="41">
        <v>980</v>
      </c>
      <c r="H74" s="41">
        <v>44100</v>
      </c>
    </row>
    <row r="75" ht="29.9" customHeight="1" spans="1:8">
      <c r="A75" s="42" t="s">
        <v>46</v>
      </c>
      <c r="B75" s="39" t="s">
        <v>581</v>
      </c>
      <c r="C75" s="39" t="s">
        <v>635</v>
      </c>
      <c r="D75" s="39" t="s">
        <v>640</v>
      </c>
      <c r="E75" s="37" t="s">
        <v>476</v>
      </c>
      <c r="F75" s="40">
        <v>2</v>
      </c>
      <c r="G75" s="41">
        <v>20000</v>
      </c>
      <c r="H75" s="41">
        <v>40000</v>
      </c>
    </row>
    <row r="76" ht="29.9" customHeight="1" spans="1:8">
      <c r="A76" s="42" t="s">
        <v>46</v>
      </c>
      <c r="B76" s="39" t="s">
        <v>581</v>
      </c>
      <c r="C76" s="39" t="s">
        <v>635</v>
      </c>
      <c r="D76" s="39" t="s">
        <v>641</v>
      </c>
      <c r="E76" s="37" t="s">
        <v>476</v>
      </c>
      <c r="F76" s="40">
        <v>45</v>
      </c>
      <c r="G76" s="41">
        <v>5300</v>
      </c>
      <c r="H76" s="41">
        <v>238500</v>
      </c>
    </row>
    <row r="77" ht="29.9" customHeight="1" spans="1:8">
      <c r="A77" s="42" t="s">
        <v>46</v>
      </c>
      <c r="B77" s="39" t="s">
        <v>581</v>
      </c>
      <c r="C77" s="39" t="s">
        <v>642</v>
      </c>
      <c r="D77" s="39" t="s">
        <v>643</v>
      </c>
      <c r="E77" s="37" t="s">
        <v>476</v>
      </c>
      <c r="F77" s="40">
        <v>2</v>
      </c>
      <c r="G77" s="41">
        <v>58000</v>
      </c>
      <c r="H77" s="41">
        <v>116000</v>
      </c>
    </row>
    <row r="78" ht="29.9" customHeight="1" spans="1:8">
      <c r="A78" s="42" t="s">
        <v>46</v>
      </c>
      <c r="B78" s="39" t="s">
        <v>581</v>
      </c>
      <c r="C78" s="39" t="s">
        <v>644</v>
      </c>
      <c r="D78" s="39" t="s">
        <v>645</v>
      </c>
      <c r="E78" s="37" t="s">
        <v>476</v>
      </c>
      <c r="F78" s="40">
        <v>3</v>
      </c>
      <c r="G78" s="41">
        <v>38300</v>
      </c>
      <c r="H78" s="41">
        <v>114900</v>
      </c>
    </row>
    <row r="79" ht="29.9" customHeight="1" spans="1:8">
      <c r="A79" s="42" t="s">
        <v>46</v>
      </c>
      <c r="B79" s="39" t="s">
        <v>581</v>
      </c>
      <c r="C79" s="39" t="s">
        <v>646</v>
      </c>
      <c r="D79" s="39" t="s">
        <v>647</v>
      </c>
      <c r="E79" s="37" t="s">
        <v>476</v>
      </c>
      <c r="F79" s="40">
        <v>2</v>
      </c>
      <c r="G79" s="41">
        <v>28500</v>
      </c>
      <c r="H79" s="41">
        <v>57000</v>
      </c>
    </row>
    <row r="80" ht="29.9" customHeight="1" spans="1:8">
      <c r="A80" s="42" t="s">
        <v>46</v>
      </c>
      <c r="B80" s="39" t="s">
        <v>581</v>
      </c>
      <c r="C80" s="39" t="s">
        <v>646</v>
      </c>
      <c r="D80" s="39" t="s">
        <v>648</v>
      </c>
      <c r="E80" s="37" t="s">
        <v>476</v>
      </c>
      <c r="F80" s="40">
        <v>6</v>
      </c>
      <c r="G80" s="41">
        <v>201100</v>
      </c>
      <c r="H80" s="41">
        <v>1206600</v>
      </c>
    </row>
    <row r="81" ht="29.9" customHeight="1" spans="1:8">
      <c r="A81" s="42" t="s">
        <v>46</v>
      </c>
      <c r="B81" s="39" t="s">
        <v>581</v>
      </c>
      <c r="C81" s="39" t="s">
        <v>646</v>
      </c>
      <c r="D81" s="39" t="s">
        <v>649</v>
      </c>
      <c r="E81" s="37" t="s">
        <v>476</v>
      </c>
      <c r="F81" s="40">
        <v>2</v>
      </c>
      <c r="G81" s="41">
        <v>400000</v>
      </c>
      <c r="H81" s="41">
        <v>800000</v>
      </c>
    </row>
    <row r="82" ht="29.9" customHeight="1" spans="1:8">
      <c r="A82" s="42" t="s">
        <v>46</v>
      </c>
      <c r="B82" s="39" t="s">
        <v>581</v>
      </c>
      <c r="C82" s="39" t="s">
        <v>646</v>
      </c>
      <c r="D82" s="39" t="s">
        <v>650</v>
      </c>
      <c r="E82" s="37" t="s">
        <v>476</v>
      </c>
      <c r="F82" s="40">
        <v>14</v>
      </c>
      <c r="G82" s="41">
        <v>220000</v>
      </c>
      <c r="H82" s="41">
        <v>3080000</v>
      </c>
    </row>
    <row r="83" ht="29.9" customHeight="1" spans="1:8">
      <c r="A83" s="42" t="s">
        <v>46</v>
      </c>
      <c r="B83" s="39" t="s">
        <v>581</v>
      </c>
      <c r="C83" s="39" t="s">
        <v>651</v>
      </c>
      <c r="D83" s="39" t="s">
        <v>652</v>
      </c>
      <c r="E83" s="37" t="s">
        <v>393</v>
      </c>
      <c r="F83" s="40">
        <v>45</v>
      </c>
      <c r="G83" s="41">
        <v>3800</v>
      </c>
      <c r="H83" s="41">
        <v>171000</v>
      </c>
    </row>
    <row r="84" ht="29.9" customHeight="1" spans="1:8">
      <c r="A84" s="42" t="s">
        <v>46</v>
      </c>
      <c r="B84" s="39" t="s">
        <v>581</v>
      </c>
      <c r="C84" s="39" t="s">
        <v>653</v>
      </c>
      <c r="D84" s="39" t="s">
        <v>654</v>
      </c>
      <c r="E84" s="37" t="s">
        <v>655</v>
      </c>
      <c r="F84" s="40">
        <v>27</v>
      </c>
      <c r="G84" s="41">
        <v>1400</v>
      </c>
      <c r="H84" s="41">
        <v>37800</v>
      </c>
    </row>
    <row r="85" ht="29.9" customHeight="1" spans="1:8">
      <c r="A85" s="42" t="s">
        <v>46</v>
      </c>
      <c r="B85" s="39" t="s">
        <v>581</v>
      </c>
      <c r="C85" s="39" t="s">
        <v>653</v>
      </c>
      <c r="D85" s="39" t="s">
        <v>656</v>
      </c>
      <c r="E85" s="37" t="s">
        <v>476</v>
      </c>
      <c r="F85" s="40">
        <v>5</v>
      </c>
      <c r="G85" s="41">
        <v>30000</v>
      </c>
      <c r="H85" s="41">
        <v>150000</v>
      </c>
    </row>
    <row r="86" ht="29.9" customHeight="1" spans="1:8">
      <c r="A86" s="42" t="s">
        <v>46</v>
      </c>
      <c r="B86" s="39" t="s">
        <v>581</v>
      </c>
      <c r="C86" s="39" t="s">
        <v>653</v>
      </c>
      <c r="D86" s="39" t="s">
        <v>657</v>
      </c>
      <c r="E86" s="37" t="s">
        <v>638</v>
      </c>
      <c r="F86" s="40">
        <v>2</v>
      </c>
      <c r="G86" s="41">
        <v>190000</v>
      </c>
      <c r="H86" s="41">
        <v>380000</v>
      </c>
    </row>
    <row r="87" ht="29.9" customHeight="1" spans="1:8">
      <c r="A87" s="42" t="s">
        <v>46</v>
      </c>
      <c r="B87" s="39" t="s">
        <v>581</v>
      </c>
      <c r="C87" s="39" t="s">
        <v>653</v>
      </c>
      <c r="D87" s="39" t="s">
        <v>658</v>
      </c>
      <c r="E87" s="37" t="s">
        <v>476</v>
      </c>
      <c r="F87" s="40">
        <v>2</v>
      </c>
      <c r="G87" s="41">
        <v>198000</v>
      </c>
      <c r="H87" s="41">
        <v>396000</v>
      </c>
    </row>
    <row r="88" ht="29.9" customHeight="1" spans="1:8">
      <c r="A88" s="42" t="s">
        <v>46</v>
      </c>
      <c r="B88" s="39" t="s">
        <v>581</v>
      </c>
      <c r="C88" s="39" t="s">
        <v>659</v>
      </c>
      <c r="D88" s="39" t="s">
        <v>660</v>
      </c>
      <c r="E88" s="37" t="s">
        <v>476</v>
      </c>
      <c r="F88" s="40">
        <v>6</v>
      </c>
      <c r="G88" s="41">
        <v>10000</v>
      </c>
      <c r="H88" s="41">
        <v>60000</v>
      </c>
    </row>
    <row r="89" ht="29.9" customHeight="1" spans="1:8">
      <c r="A89" s="42" t="s">
        <v>46</v>
      </c>
      <c r="B89" s="39" t="s">
        <v>581</v>
      </c>
      <c r="C89" s="39" t="s">
        <v>659</v>
      </c>
      <c r="D89" s="39" t="s">
        <v>661</v>
      </c>
      <c r="E89" s="37" t="s">
        <v>476</v>
      </c>
      <c r="F89" s="40">
        <v>2</v>
      </c>
      <c r="G89" s="41">
        <v>20000</v>
      </c>
      <c r="H89" s="41">
        <v>40000</v>
      </c>
    </row>
    <row r="90" ht="29.9" customHeight="1" spans="1:8">
      <c r="A90" s="42" t="s">
        <v>46</v>
      </c>
      <c r="B90" s="39" t="s">
        <v>581</v>
      </c>
      <c r="C90" s="39" t="s">
        <v>659</v>
      </c>
      <c r="D90" s="39" t="s">
        <v>661</v>
      </c>
      <c r="E90" s="37" t="s">
        <v>476</v>
      </c>
      <c r="F90" s="40">
        <v>2</v>
      </c>
      <c r="G90" s="41">
        <v>25000</v>
      </c>
      <c r="H90" s="41">
        <v>50000</v>
      </c>
    </row>
    <row r="91" ht="29.9" customHeight="1" spans="1:8">
      <c r="A91" s="42" t="s">
        <v>46</v>
      </c>
      <c r="B91" s="39" t="s">
        <v>581</v>
      </c>
      <c r="C91" s="39" t="s">
        <v>659</v>
      </c>
      <c r="D91" s="39" t="s">
        <v>662</v>
      </c>
      <c r="E91" s="37" t="s">
        <v>476</v>
      </c>
      <c r="F91" s="40">
        <v>1</v>
      </c>
      <c r="G91" s="41">
        <v>120000</v>
      </c>
      <c r="H91" s="41">
        <v>120000</v>
      </c>
    </row>
    <row r="92" ht="29.9" customHeight="1" spans="1:8">
      <c r="A92" s="42" t="s">
        <v>46</v>
      </c>
      <c r="B92" s="39" t="s">
        <v>581</v>
      </c>
      <c r="C92" s="39" t="s">
        <v>663</v>
      </c>
      <c r="D92" s="39" t="s">
        <v>664</v>
      </c>
      <c r="E92" s="37" t="s">
        <v>476</v>
      </c>
      <c r="F92" s="40">
        <v>45</v>
      </c>
      <c r="G92" s="41">
        <v>16000</v>
      </c>
      <c r="H92" s="41">
        <v>720000</v>
      </c>
    </row>
    <row r="93" ht="29.9" customHeight="1" spans="1:8">
      <c r="A93" s="42" t="s">
        <v>46</v>
      </c>
      <c r="B93" s="39" t="s">
        <v>581</v>
      </c>
      <c r="C93" s="39" t="s">
        <v>663</v>
      </c>
      <c r="D93" s="39" t="s">
        <v>665</v>
      </c>
      <c r="E93" s="37" t="s">
        <v>476</v>
      </c>
      <c r="F93" s="40">
        <v>3</v>
      </c>
      <c r="G93" s="41">
        <v>15000</v>
      </c>
      <c r="H93" s="41">
        <v>45000</v>
      </c>
    </row>
    <row r="94" ht="29.9" customHeight="1" spans="1:8">
      <c r="A94" s="42" t="s">
        <v>46</v>
      </c>
      <c r="B94" s="39" t="s">
        <v>581</v>
      </c>
      <c r="C94" s="39" t="s">
        <v>663</v>
      </c>
      <c r="D94" s="39" t="s">
        <v>666</v>
      </c>
      <c r="E94" s="37" t="s">
        <v>476</v>
      </c>
      <c r="F94" s="40">
        <v>24</v>
      </c>
      <c r="G94" s="41">
        <v>4000</v>
      </c>
      <c r="H94" s="41">
        <v>96000</v>
      </c>
    </row>
    <row r="95" ht="29.9" customHeight="1" spans="1:8">
      <c r="A95" s="42" t="s">
        <v>46</v>
      </c>
      <c r="B95" s="39" t="s">
        <v>581</v>
      </c>
      <c r="C95" s="39" t="s">
        <v>663</v>
      </c>
      <c r="D95" s="39" t="s">
        <v>666</v>
      </c>
      <c r="E95" s="37" t="s">
        <v>476</v>
      </c>
      <c r="F95" s="40">
        <v>2</v>
      </c>
      <c r="G95" s="41">
        <v>15000</v>
      </c>
      <c r="H95" s="41">
        <v>30000</v>
      </c>
    </row>
    <row r="96" ht="29.9" customHeight="1" spans="1:8">
      <c r="A96" s="42" t="s">
        <v>46</v>
      </c>
      <c r="B96" s="39" t="s">
        <v>581</v>
      </c>
      <c r="C96" s="39" t="s">
        <v>663</v>
      </c>
      <c r="D96" s="39" t="s">
        <v>666</v>
      </c>
      <c r="E96" s="37" t="s">
        <v>476</v>
      </c>
      <c r="F96" s="40">
        <v>14</v>
      </c>
      <c r="G96" s="41">
        <v>3200</v>
      </c>
      <c r="H96" s="41">
        <v>44800</v>
      </c>
    </row>
    <row r="97" ht="29.9" customHeight="1" spans="1:8">
      <c r="A97" s="42" t="s">
        <v>46</v>
      </c>
      <c r="B97" s="39" t="s">
        <v>581</v>
      </c>
      <c r="C97" s="39" t="s">
        <v>663</v>
      </c>
      <c r="D97" s="39" t="s">
        <v>666</v>
      </c>
      <c r="E97" s="37" t="s">
        <v>476</v>
      </c>
      <c r="F97" s="40">
        <v>5</v>
      </c>
      <c r="G97" s="41">
        <v>15000</v>
      </c>
      <c r="H97" s="41">
        <v>75000</v>
      </c>
    </row>
    <row r="98" ht="29.9" customHeight="1" spans="1:8">
      <c r="A98" s="42" t="s">
        <v>46</v>
      </c>
      <c r="B98" s="39" t="s">
        <v>581</v>
      </c>
      <c r="C98" s="39" t="s">
        <v>667</v>
      </c>
      <c r="D98" s="39" t="s">
        <v>668</v>
      </c>
      <c r="E98" s="37" t="s">
        <v>393</v>
      </c>
      <c r="F98" s="40">
        <v>177</v>
      </c>
      <c r="G98" s="41">
        <v>1000</v>
      </c>
      <c r="H98" s="41">
        <v>177000</v>
      </c>
    </row>
    <row r="99" ht="29.9" customHeight="1" spans="1:8">
      <c r="A99" s="42" t="s">
        <v>46</v>
      </c>
      <c r="B99" s="39" t="s">
        <v>581</v>
      </c>
      <c r="C99" s="39" t="s">
        <v>667</v>
      </c>
      <c r="D99" s="39" t="s">
        <v>669</v>
      </c>
      <c r="E99" s="37" t="s">
        <v>670</v>
      </c>
      <c r="F99" s="40">
        <v>3</v>
      </c>
      <c r="G99" s="41">
        <v>1200</v>
      </c>
      <c r="H99" s="41">
        <v>3600</v>
      </c>
    </row>
    <row r="100" ht="29.9" customHeight="1" spans="1:8">
      <c r="A100" s="42" t="s">
        <v>46</v>
      </c>
      <c r="B100" s="39" t="s">
        <v>581</v>
      </c>
      <c r="C100" s="39" t="s">
        <v>667</v>
      </c>
      <c r="D100" s="39" t="s">
        <v>671</v>
      </c>
      <c r="E100" s="37" t="s">
        <v>670</v>
      </c>
      <c r="F100" s="40">
        <v>24</v>
      </c>
      <c r="G100" s="41">
        <v>2500</v>
      </c>
      <c r="H100" s="41">
        <v>60000</v>
      </c>
    </row>
    <row r="101" ht="29.9" customHeight="1" spans="1:8">
      <c r="A101" s="42" t="s">
        <v>46</v>
      </c>
      <c r="B101" s="39" t="s">
        <v>581</v>
      </c>
      <c r="C101" s="39" t="s">
        <v>672</v>
      </c>
      <c r="D101" s="39" t="s">
        <v>673</v>
      </c>
      <c r="E101" s="37" t="s">
        <v>476</v>
      </c>
      <c r="F101" s="40">
        <v>2</v>
      </c>
      <c r="G101" s="41">
        <v>3000</v>
      </c>
      <c r="H101" s="41">
        <v>6000</v>
      </c>
    </row>
    <row r="102" ht="29.9" customHeight="1" spans="1:8">
      <c r="A102" s="42" t="s">
        <v>46</v>
      </c>
      <c r="B102" s="39" t="s">
        <v>581</v>
      </c>
      <c r="C102" s="39" t="s">
        <v>674</v>
      </c>
      <c r="D102" s="39" t="s">
        <v>675</v>
      </c>
      <c r="E102" s="37" t="s">
        <v>476</v>
      </c>
      <c r="F102" s="40">
        <v>2</v>
      </c>
      <c r="G102" s="41">
        <v>9949</v>
      </c>
      <c r="H102" s="41">
        <v>19898</v>
      </c>
    </row>
    <row r="103" ht="29.9" customHeight="1" spans="1:8">
      <c r="A103" s="42" t="s">
        <v>46</v>
      </c>
      <c r="B103" s="39" t="s">
        <v>581</v>
      </c>
      <c r="C103" s="39" t="s">
        <v>674</v>
      </c>
      <c r="D103" s="39" t="s">
        <v>676</v>
      </c>
      <c r="E103" s="37" t="s">
        <v>476</v>
      </c>
      <c r="F103" s="40">
        <v>2</v>
      </c>
      <c r="G103" s="41">
        <v>3499</v>
      </c>
      <c r="H103" s="41">
        <v>6998</v>
      </c>
    </row>
    <row r="104" ht="29.9" customHeight="1" spans="1:8">
      <c r="A104" s="42" t="s">
        <v>46</v>
      </c>
      <c r="B104" s="39" t="s">
        <v>581</v>
      </c>
      <c r="C104" s="39" t="s">
        <v>674</v>
      </c>
      <c r="D104" s="39" t="s">
        <v>677</v>
      </c>
      <c r="E104" s="37" t="s">
        <v>476</v>
      </c>
      <c r="F104" s="40">
        <v>5</v>
      </c>
      <c r="G104" s="41">
        <v>2500</v>
      </c>
      <c r="H104" s="41">
        <v>12500</v>
      </c>
    </row>
    <row r="105" ht="29.9" customHeight="1" spans="1:8">
      <c r="A105" s="42" t="s">
        <v>46</v>
      </c>
      <c r="B105" s="39" t="s">
        <v>581</v>
      </c>
      <c r="C105" s="39" t="s">
        <v>674</v>
      </c>
      <c r="D105" s="39" t="s">
        <v>678</v>
      </c>
      <c r="E105" s="37" t="s">
        <v>476</v>
      </c>
      <c r="F105" s="40">
        <v>2</v>
      </c>
      <c r="G105" s="41">
        <v>19000</v>
      </c>
      <c r="H105" s="41">
        <v>38000</v>
      </c>
    </row>
    <row r="106" ht="29.9" customHeight="1" spans="1:8">
      <c r="A106" s="42" t="s">
        <v>46</v>
      </c>
      <c r="B106" s="39" t="s">
        <v>581</v>
      </c>
      <c r="C106" s="39" t="s">
        <v>674</v>
      </c>
      <c r="D106" s="39" t="s">
        <v>678</v>
      </c>
      <c r="E106" s="37" t="s">
        <v>476</v>
      </c>
      <c r="F106" s="40">
        <v>2</v>
      </c>
      <c r="G106" s="41">
        <v>19600</v>
      </c>
      <c r="H106" s="41">
        <v>39200</v>
      </c>
    </row>
    <row r="107" ht="29.9" customHeight="1" spans="1:8">
      <c r="A107" s="42" t="s">
        <v>46</v>
      </c>
      <c r="B107" s="39" t="s">
        <v>581</v>
      </c>
      <c r="C107" s="39" t="s">
        <v>674</v>
      </c>
      <c r="D107" s="39" t="s">
        <v>678</v>
      </c>
      <c r="E107" s="37" t="s">
        <v>476</v>
      </c>
      <c r="F107" s="40">
        <v>2</v>
      </c>
      <c r="G107" s="41">
        <v>21000</v>
      </c>
      <c r="H107" s="41">
        <v>42000</v>
      </c>
    </row>
    <row r="108" ht="29.9" customHeight="1" spans="1:8">
      <c r="A108" s="42" t="s">
        <v>46</v>
      </c>
      <c r="B108" s="39" t="s">
        <v>581</v>
      </c>
      <c r="C108" s="39" t="s">
        <v>674</v>
      </c>
      <c r="D108" s="39" t="s">
        <v>678</v>
      </c>
      <c r="E108" s="37" t="s">
        <v>476</v>
      </c>
      <c r="F108" s="40">
        <v>11</v>
      </c>
      <c r="G108" s="41">
        <v>18000</v>
      </c>
      <c r="H108" s="41">
        <v>198000</v>
      </c>
    </row>
    <row r="109" ht="29.9" customHeight="1" spans="1:8">
      <c r="A109" s="42" t="s">
        <v>46</v>
      </c>
      <c r="B109" s="39" t="s">
        <v>581</v>
      </c>
      <c r="C109" s="39" t="s">
        <v>674</v>
      </c>
      <c r="D109" s="39" t="s">
        <v>679</v>
      </c>
      <c r="E109" s="37" t="s">
        <v>476</v>
      </c>
      <c r="F109" s="40">
        <v>102</v>
      </c>
      <c r="G109" s="41">
        <v>9000</v>
      </c>
      <c r="H109" s="41">
        <v>918000</v>
      </c>
    </row>
    <row r="110" ht="29.9" customHeight="1" spans="1:8">
      <c r="A110" s="42" t="s">
        <v>46</v>
      </c>
      <c r="B110" s="39" t="s">
        <v>581</v>
      </c>
      <c r="C110" s="39" t="s">
        <v>680</v>
      </c>
      <c r="D110" s="39" t="s">
        <v>681</v>
      </c>
      <c r="E110" s="37" t="s">
        <v>476</v>
      </c>
      <c r="F110" s="40">
        <v>2</v>
      </c>
      <c r="G110" s="41">
        <v>8310</v>
      </c>
      <c r="H110" s="41">
        <v>16620</v>
      </c>
    </row>
    <row r="111" ht="29.9" customHeight="1" spans="1:8">
      <c r="A111" s="42" t="s">
        <v>46</v>
      </c>
      <c r="B111" s="39" t="s">
        <v>581</v>
      </c>
      <c r="C111" s="39" t="s">
        <v>682</v>
      </c>
      <c r="D111" s="39" t="s">
        <v>683</v>
      </c>
      <c r="E111" s="37" t="s">
        <v>393</v>
      </c>
      <c r="F111" s="40">
        <v>2</v>
      </c>
      <c r="G111" s="41">
        <v>6079</v>
      </c>
      <c r="H111" s="41">
        <v>12158</v>
      </c>
    </row>
    <row r="112" ht="29.9" customHeight="1" spans="1:8">
      <c r="A112" s="42" t="s">
        <v>46</v>
      </c>
      <c r="B112" s="39" t="s">
        <v>581</v>
      </c>
      <c r="C112" s="39" t="s">
        <v>682</v>
      </c>
      <c r="D112" s="39" t="s">
        <v>684</v>
      </c>
      <c r="E112" s="37" t="s">
        <v>393</v>
      </c>
      <c r="F112" s="40">
        <v>2</v>
      </c>
      <c r="G112" s="41">
        <v>773</v>
      </c>
      <c r="H112" s="41">
        <v>1546</v>
      </c>
    </row>
    <row r="113" ht="29.9" customHeight="1" spans="1:8">
      <c r="A113" s="42" t="s">
        <v>46</v>
      </c>
      <c r="B113" s="39" t="s">
        <v>581</v>
      </c>
      <c r="C113" s="39" t="s">
        <v>682</v>
      </c>
      <c r="D113" s="39" t="s">
        <v>685</v>
      </c>
      <c r="E113" s="37" t="s">
        <v>393</v>
      </c>
      <c r="F113" s="40">
        <v>2</v>
      </c>
      <c r="G113" s="41">
        <v>2999</v>
      </c>
      <c r="H113" s="41">
        <v>5998</v>
      </c>
    </row>
    <row r="114" ht="29.9" customHeight="1" spans="1:8">
      <c r="A114" s="42" t="s">
        <v>46</v>
      </c>
      <c r="B114" s="39" t="s">
        <v>581</v>
      </c>
      <c r="C114" s="39" t="s">
        <v>686</v>
      </c>
      <c r="D114" s="39" t="s">
        <v>687</v>
      </c>
      <c r="E114" s="37" t="s">
        <v>393</v>
      </c>
      <c r="F114" s="40">
        <v>18</v>
      </c>
      <c r="G114" s="41">
        <v>1500</v>
      </c>
      <c r="H114" s="41">
        <v>27000</v>
      </c>
    </row>
    <row r="115" ht="29.9" customHeight="1" spans="1:8">
      <c r="A115" s="42" t="s">
        <v>46</v>
      </c>
      <c r="B115" s="39" t="s">
        <v>581</v>
      </c>
      <c r="C115" s="39" t="s">
        <v>686</v>
      </c>
      <c r="D115" s="39" t="s">
        <v>688</v>
      </c>
      <c r="E115" s="37" t="s">
        <v>476</v>
      </c>
      <c r="F115" s="40">
        <v>2</v>
      </c>
      <c r="G115" s="41">
        <v>5500</v>
      </c>
      <c r="H115" s="41">
        <v>11000</v>
      </c>
    </row>
    <row r="116" ht="29.9" customHeight="1" spans="1:8">
      <c r="A116" s="42" t="s">
        <v>46</v>
      </c>
      <c r="B116" s="39" t="s">
        <v>581</v>
      </c>
      <c r="C116" s="39" t="s">
        <v>689</v>
      </c>
      <c r="D116" s="39" t="s">
        <v>690</v>
      </c>
      <c r="E116" s="37" t="s">
        <v>476</v>
      </c>
      <c r="F116" s="40">
        <v>2</v>
      </c>
      <c r="G116" s="41">
        <v>30000</v>
      </c>
      <c r="H116" s="41">
        <v>60000</v>
      </c>
    </row>
    <row r="117" ht="29.9" customHeight="1" spans="1:8">
      <c r="A117" s="42" t="s">
        <v>46</v>
      </c>
      <c r="B117" s="39" t="s">
        <v>581</v>
      </c>
      <c r="C117" s="39" t="s">
        <v>691</v>
      </c>
      <c r="D117" s="39" t="s">
        <v>692</v>
      </c>
      <c r="E117" s="37" t="s">
        <v>476</v>
      </c>
      <c r="F117" s="40">
        <v>2</v>
      </c>
      <c r="G117" s="41">
        <v>30000</v>
      </c>
      <c r="H117" s="41">
        <v>60000</v>
      </c>
    </row>
    <row r="118" ht="29.9" customHeight="1" spans="1:8">
      <c r="A118" s="42" t="s">
        <v>46</v>
      </c>
      <c r="B118" s="39" t="s">
        <v>581</v>
      </c>
      <c r="C118" s="39" t="s">
        <v>691</v>
      </c>
      <c r="D118" s="39" t="s">
        <v>692</v>
      </c>
      <c r="E118" s="37" t="s">
        <v>476</v>
      </c>
      <c r="F118" s="40">
        <v>2</v>
      </c>
      <c r="G118" s="41">
        <v>30000</v>
      </c>
      <c r="H118" s="41">
        <v>60000</v>
      </c>
    </row>
    <row r="119" ht="29.9" customHeight="1" spans="1:8">
      <c r="A119" s="42" t="s">
        <v>46</v>
      </c>
      <c r="B119" s="39" t="s">
        <v>581</v>
      </c>
      <c r="C119" s="39" t="s">
        <v>691</v>
      </c>
      <c r="D119" s="39" t="s">
        <v>692</v>
      </c>
      <c r="E119" s="37" t="s">
        <v>476</v>
      </c>
      <c r="F119" s="40">
        <v>6</v>
      </c>
      <c r="G119" s="41">
        <v>10000</v>
      </c>
      <c r="H119" s="41">
        <v>60000</v>
      </c>
    </row>
    <row r="120" ht="29.9" customHeight="1" spans="1:8">
      <c r="A120" s="42" t="s">
        <v>46</v>
      </c>
      <c r="B120" s="39" t="s">
        <v>581</v>
      </c>
      <c r="C120" s="39" t="s">
        <v>691</v>
      </c>
      <c r="D120" s="39" t="s">
        <v>693</v>
      </c>
      <c r="E120" s="37" t="s">
        <v>476</v>
      </c>
      <c r="F120" s="40">
        <v>5</v>
      </c>
      <c r="G120" s="41">
        <v>30000</v>
      </c>
      <c r="H120" s="41">
        <v>150000</v>
      </c>
    </row>
    <row r="121" ht="29.9" customHeight="1" spans="1:8">
      <c r="A121" s="42" t="s">
        <v>46</v>
      </c>
      <c r="B121" s="39" t="s">
        <v>581</v>
      </c>
      <c r="C121" s="39" t="s">
        <v>691</v>
      </c>
      <c r="D121" s="39" t="s">
        <v>694</v>
      </c>
      <c r="E121" s="37" t="s">
        <v>476</v>
      </c>
      <c r="F121" s="40">
        <v>2</v>
      </c>
      <c r="G121" s="41">
        <v>35000</v>
      </c>
      <c r="H121" s="41">
        <v>70000</v>
      </c>
    </row>
    <row r="122" ht="29.9" customHeight="1" spans="1:8">
      <c r="A122" s="42" t="s">
        <v>46</v>
      </c>
      <c r="B122" s="39" t="s">
        <v>581</v>
      </c>
      <c r="C122" s="39" t="s">
        <v>691</v>
      </c>
      <c r="D122" s="39" t="s">
        <v>695</v>
      </c>
      <c r="E122" s="37" t="s">
        <v>476</v>
      </c>
      <c r="F122" s="40">
        <v>2</v>
      </c>
      <c r="G122" s="41">
        <v>65000</v>
      </c>
      <c r="H122" s="41">
        <v>130000</v>
      </c>
    </row>
    <row r="123" ht="29.9" customHeight="1" spans="1:8">
      <c r="A123" s="42" t="s">
        <v>46</v>
      </c>
      <c r="B123" s="39" t="s">
        <v>581</v>
      </c>
      <c r="C123" s="39" t="s">
        <v>696</v>
      </c>
      <c r="D123" s="39" t="s">
        <v>697</v>
      </c>
      <c r="E123" s="37" t="s">
        <v>476</v>
      </c>
      <c r="F123" s="40">
        <v>2</v>
      </c>
      <c r="G123" s="41">
        <v>5000</v>
      </c>
      <c r="H123" s="41">
        <v>10000</v>
      </c>
    </row>
    <row r="124" ht="29.9" customHeight="1" spans="1:8">
      <c r="A124" s="42" t="s">
        <v>46</v>
      </c>
      <c r="B124" s="39" t="s">
        <v>581</v>
      </c>
      <c r="C124" s="39" t="s">
        <v>698</v>
      </c>
      <c r="D124" s="39" t="s">
        <v>699</v>
      </c>
      <c r="E124" s="37" t="s">
        <v>476</v>
      </c>
      <c r="F124" s="40">
        <v>5</v>
      </c>
      <c r="G124" s="41">
        <v>1500</v>
      </c>
      <c r="H124" s="41">
        <v>7500</v>
      </c>
    </row>
    <row r="125" ht="29.9" customHeight="1" spans="1:8">
      <c r="A125" s="42" t="s">
        <v>46</v>
      </c>
      <c r="B125" s="39" t="s">
        <v>581</v>
      </c>
      <c r="C125" s="39" t="s">
        <v>698</v>
      </c>
      <c r="D125" s="39" t="s">
        <v>699</v>
      </c>
      <c r="E125" s="37" t="s">
        <v>476</v>
      </c>
      <c r="F125" s="40">
        <v>8</v>
      </c>
      <c r="G125" s="41">
        <v>1500</v>
      </c>
      <c r="H125" s="41">
        <v>12000</v>
      </c>
    </row>
    <row r="126" ht="29.9" customHeight="1" spans="1:8">
      <c r="A126" s="42" t="s">
        <v>46</v>
      </c>
      <c r="B126" s="39" t="s">
        <v>581</v>
      </c>
      <c r="C126" s="39" t="s">
        <v>698</v>
      </c>
      <c r="D126" s="39" t="s">
        <v>699</v>
      </c>
      <c r="E126" s="37" t="s">
        <v>476</v>
      </c>
      <c r="F126" s="40">
        <v>2</v>
      </c>
      <c r="G126" s="41">
        <v>1500</v>
      </c>
      <c r="H126" s="41">
        <v>3000</v>
      </c>
    </row>
    <row r="127" ht="29.9" customHeight="1" spans="1:8">
      <c r="A127" s="42" t="s">
        <v>46</v>
      </c>
      <c r="B127" s="39" t="s">
        <v>581</v>
      </c>
      <c r="C127" s="39" t="s">
        <v>698</v>
      </c>
      <c r="D127" s="39" t="s">
        <v>699</v>
      </c>
      <c r="E127" s="37" t="s">
        <v>476</v>
      </c>
      <c r="F127" s="40">
        <v>3</v>
      </c>
      <c r="G127" s="41">
        <v>1500</v>
      </c>
      <c r="H127" s="41">
        <v>4500</v>
      </c>
    </row>
    <row r="128" ht="29.9" customHeight="1" spans="1:8">
      <c r="A128" s="42" t="s">
        <v>46</v>
      </c>
      <c r="B128" s="39" t="s">
        <v>581</v>
      </c>
      <c r="C128" s="39" t="s">
        <v>698</v>
      </c>
      <c r="D128" s="39" t="s">
        <v>699</v>
      </c>
      <c r="E128" s="37" t="s">
        <v>476</v>
      </c>
      <c r="F128" s="40">
        <v>5</v>
      </c>
      <c r="G128" s="41">
        <v>1500</v>
      </c>
      <c r="H128" s="41">
        <v>7500</v>
      </c>
    </row>
    <row r="129" ht="29.9" customHeight="1" spans="1:8">
      <c r="A129" s="42" t="s">
        <v>46</v>
      </c>
      <c r="B129" s="39" t="s">
        <v>581</v>
      </c>
      <c r="C129" s="39" t="s">
        <v>698</v>
      </c>
      <c r="D129" s="39" t="s">
        <v>700</v>
      </c>
      <c r="E129" s="37" t="s">
        <v>476</v>
      </c>
      <c r="F129" s="40">
        <v>9</v>
      </c>
      <c r="G129" s="41">
        <v>1500</v>
      </c>
      <c r="H129" s="41">
        <v>13500</v>
      </c>
    </row>
    <row r="130" ht="29.9" customHeight="1" spans="1:8">
      <c r="A130" s="42" t="s">
        <v>46</v>
      </c>
      <c r="B130" s="39" t="s">
        <v>581</v>
      </c>
      <c r="C130" s="39" t="s">
        <v>698</v>
      </c>
      <c r="D130" s="39" t="s">
        <v>700</v>
      </c>
      <c r="E130" s="37" t="s">
        <v>476</v>
      </c>
      <c r="F130" s="40">
        <v>5</v>
      </c>
      <c r="G130" s="41">
        <v>1500</v>
      </c>
      <c r="H130" s="41">
        <v>7500</v>
      </c>
    </row>
    <row r="131" ht="29.9" customHeight="1" spans="1:8">
      <c r="A131" s="42" t="s">
        <v>46</v>
      </c>
      <c r="B131" s="39" t="s">
        <v>581</v>
      </c>
      <c r="C131" s="39" t="s">
        <v>698</v>
      </c>
      <c r="D131" s="39" t="s">
        <v>700</v>
      </c>
      <c r="E131" s="37" t="s">
        <v>476</v>
      </c>
      <c r="F131" s="40">
        <v>5</v>
      </c>
      <c r="G131" s="41">
        <v>1500</v>
      </c>
      <c r="H131" s="41">
        <v>7500</v>
      </c>
    </row>
    <row r="132" ht="29.9" customHeight="1" spans="1:8">
      <c r="A132" s="42" t="s">
        <v>46</v>
      </c>
      <c r="B132" s="39" t="s">
        <v>581</v>
      </c>
      <c r="C132" s="39" t="s">
        <v>701</v>
      </c>
      <c r="D132" s="39" t="s">
        <v>702</v>
      </c>
      <c r="E132" s="37" t="s">
        <v>476</v>
      </c>
      <c r="F132" s="40">
        <v>2</v>
      </c>
      <c r="G132" s="41">
        <v>4000</v>
      </c>
      <c r="H132" s="41">
        <v>8000</v>
      </c>
    </row>
    <row r="133" ht="29.9" customHeight="1" spans="1:8">
      <c r="A133" s="42" t="s">
        <v>46</v>
      </c>
      <c r="B133" s="39" t="s">
        <v>581</v>
      </c>
      <c r="C133" s="39" t="s">
        <v>701</v>
      </c>
      <c r="D133" s="39" t="s">
        <v>702</v>
      </c>
      <c r="E133" s="37" t="s">
        <v>476</v>
      </c>
      <c r="F133" s="40">
        <v>2</v>
      </c>
      <c r="G133" s="41">
        <v>4000</v>
      </c>
      <c r="H133" s="41">
        <v>8000</v>
      </c>
    </row>
    <row r="134" ht="29.9" customHeight="1" spans="1:8">
      <c r="A134" s="42" t="s">
        <v>46</v>
      </c>
      <c r="B134" s="39" t="s">
        <v>581</v>
      </c>
      <c r="C134" s="39" t="s">
        <v>701</v>
      </c>
      <c r="D134" s="39" t="s">
        <v>702</v>
      </c>
      <c r="E134" s="37" t="s">
        <v>476</v>
      </c>
      <c r="F134" s="40">
        <v>2</v>
      </c>
      <c r="G134" s="41">
        <v>4000</v>
      </c>
      <c r="H134" s="41">
        <v>8000</v>
      </c>
    </row>
    <row r="135" ht="29.9" customHeight="1" spans="1:8">
      <c r="A135" s="42" t="s">
        <v>46</v>
      </c>
      <c r="B135" s="39" t="s">
        <v>581</v>
      </c>
      <c r="C135" s="39" t="s">
        <v>701</v>
      </c>
      <c r="D135" s="39" t="s">
        <v>702</v>
      </c>
      <c r="E135" s="37" t="s">
        <v>476</v>
      </c>
      <c r="F135" s="40">
        <v>2</v>
      </c>
      <c r="G135" s="41">
        <v>4000</v>
      </c>
      <c r="H135" s="41">
        <v>8000</v>
      </c>
    </row>
    <row r="136" ht="29.9" customHeight="1" spans="1:8">
      <c r="A136" s="42" t="s">
        <v>46</v>
      </c>
      <c r="B136" s="39" t="s">
        <v>581</v>
      </c>
      <c r="C136" s="39" t="s">
        <v>701</v>
      </c>
      <c r="D136" s="39" t="s">
        <v>702</v>
      </c>
      <c r="E136" s="37" t="s">
        <v>476</v>
      </c>
      <c r="F136" s="40">
        <v>2</v>
      </c>
      <c r="G136" s="41">
        <v>4000</v>
      </c>
      <c r="H136" s="41">
        <v>8000</v>
      </c>
    </row>
    <row r="137" ht="29.9" customHeight="1" spans="1:8">
      <c r="A137" s="42" t="s">
        <v>46</v>
      </c>
      <c r="B137" s="39" t="s">
        <v>581</v>
      </c>
      <c r="C137" s="39" t="s">
        <v>701</v>
      </c>
      <c r="D137" s="39" t="s">
        <v>703</v>
      </c>
      <c r="E137" s="37" t="s">
        <v>476</v>
      </c>
      <c r="F137" s="40">
        <v>5</v>
      </c>
      <c r="G137" s="41">
        <v>2500</v>
      </c>
      <c r="H137" s="41">
        <v>12500</v>
      </c>
    </row>
    <row r="138" ht="29.9" customHeight="1" spans="1:8">
      <c r="A138" s="42" t="s">
        <v>46</v>
      </c>
      <c r="B138" s="39" t="s">
        <v>581</v>
      </c>
      <c r="C138" s="39" t="s">
        <v>704</v>
      </c>
      <c r="D138" s="39" t="s">
        <v>705</v>
      </c>
      <c r="E138" s="37" t="s">
        <v>476</v>
      </c>
      <c r="F138" s="40">
        <v>3</v>
      </c>
      <c r="G138" s="41">
        <v>100000</v>
      </c>
      <c r="H138" s="41">
        <v>300000</v>
      </c>
    </row>
    <row r="139" ht="29.9" customHeight="1" spans="1:8">
      <c r="A139" s="42" t="s">
        <v>46</v>
      </c>
      <c r="B139" s="39" t="s">
        <v>581</v>
      </c>
      <c r="C139" s="39" t="s">
        <v>706</v>
      </c>
      <c r="D139" s="39" t="s">
        <v>707</v>
      </c>
      <c r="E139" s="37" t="s">
        <v>393</v>
      </c>
      <c r="F139" s="40">
        <v>2</v>
      </c>
      <c r="G139" s="41">
        <v>30000</v>
      </c>
      <c r="H139" s="41">
        <v>60000</v>
      </c>
    </row>
    <row r="140" ht="29.9" customHeight="1" spans="1:8">
      <c r="A140" s="42" t="s">
        <v>46</v>
      </c>
      <c r="B140" s="39" t="s">
        <v>581</v>
      </c>
      <c r="C140" s="39" t="s">
        <v>706</v>
      </c>
      <c r="D140" s="39" t="s">
        <v>708</v>
      </c>
      <c r="E140" s="37" t="s">
        <v>476</v>
      </c>
      <c r="F140" s="40">
        <v>2</v>
      </c>
      <c r="G140" s="41">
        <v>90000</v>
      </c>
      <c r="H140" s="41">
        <v>180000</v>
      </c>
    </row>
    <row r="141" ht="29.9" customHeight="1" spans="1:8">
      <c r="A141" s="42" t="s">
        <v>46</v>
      </c>
      <c r="B141" s="39" t="s">
        <v>581</v>
      </c>
      <c r="C141" s="39" t="s">
        <v>706</v>
      </c>
      <c r="D141" s="39" t="s">
        <v>708</v>
      </c>
      <c r="E141" s="37" t="s">
        <v>476</v>
      </c>
      <c r="F141" s="40">
        <v>60</v>
      </c>
      <c r="G141" s="41">
        <v>12000</v>
      </c>
      <c r="H141" s="41">
        <v>720000</v>
      </c>
    </row>
    <row r="142" ht="29.9" customHeight="1" spans="1:8">
      <c r="A142" s="42" t="s">
        <v>46</v>
      </c>
      <c r="B142" s="39" t="s">
        <v>581</v>
      </c>
      <c r="C142" s="39" t="s">
        <v>706</v>
      </c>
      <c r="D142" s="39" t="s">
        <v>708</v>
      </c>
      <c r="E142" s="37" t="s">
        <v>476</v>
      </c>
      <c r="F142" s="40">
        <v>2</v>
      </c>
      <c r="G142" s="41">
        <v>90000</v>
      </c>
      <c r="H142" s="41">
        <v>180000</v>
      </c>
    </row>
    <row r="143" ht="29.9" customHeight="1" spans="1:8">
      <c r="A143" s="42" t="s">
        <v>46</v>
      </c>
      <c r="B143" s="39" t="s">
        <v>581</v>
      </c>
      <c r="C143" s="39" t="s">
        <v>706</v>
      </c>
      <c r="D143" s="39" t="s">
        <v>709</v>
      </c>
      <c r="E143" s="37" t="s">
        <v>476</v>
      </c>
      <c r="F143" s="40">
        <v>2</v>
      </c>
      <c r="G143" s="41">
        <v>166000</v>
      </c>
      <c r="H143" s="41">
        <v>332000</v>
      </c>
    </row>
    <row r="144" ht="29.9" customHeight="1" spans="1:8">
      <c r="A144" s="42" t="s">
        <v>46</v>
      </c>
      <c r="B144" s="39" t="s">
        <v>581</v>
      </c>
      <c r="C144" s="39" t="s">
        <v>706</v>
      </c>
      <c r="D144" s="39" t="s">
        <v>709</v>
      </c>
      <c r="E144" s="37" t="s">
        <v>476</v>
      </c>
      <c r="F144" s="40">
        <v>15</v>
      </c>
      <c r="G144" s="41">
        <v>10000</v>
      </c>
      <c r="H144" s="41">
        <v>150000</v>
      </c>
    </row>
    <row r="145" ht="29.9" customHeight="1" spans="1:8">
      <c r="A145" s="42" t="s">
        <v>46</v>
      </c>
      <c r="B145" s="39" t="s">
        <v>581</v>
      </c>
      <c r="C145" s="39" t="s">
        <v>706</v>
      </c>
      <c r="D145" s="39" t="s">
        <v>709</v>
      </c>
      <c r="E145" s="37" t="s">
        <v>476</v>
      </c>
      <c r="F145" s="40">
        <v>3</v>
      </c>
      <c r="G145" s="41">
        <v>95000</v>
      </c>
      <c r="H145" s="41">
        <v>285000</v>
      </c>
    </row>
    <row r="146" ht="29.9" customHeight="1" spans="1:8">
      <c r="A146" s="42" t="s">
        <v>46</v>
      </c>
      <c r="B146" s="39" t="s">
        <v>581</v>
      </c>
      <c r="C146" s="39" t="s">
        <v>706</v>
      </c>
      <c r="D146" s="39" t="s">
        <v>710</v>
      </c>
      <c r="E146" s="37" t="s">
        <v>393</v>
      </c>
      <c r="F146" s="40">
        <v>273</v>
      </c>
      <c r="G146" s="41">
        <v>3000</v>
      </c>
      <c r="H146" s="41">
        <v>819000</v>
      </c>
    </row>
    <row r="147" ht="29.9" customHeight="1" spans="1:8">
      <c r="A147" s="42" t="s">
        <v>46</v>
      </c>
      <c r="B147" s="39" t="s">
        <v>581</v>
      </c>
      <c r="C147" s="39" t="s">
        <v>711</v>
      </c>
      <c r="D147" s="39" t="s">
        <v>712</v>
      </c>
      <c r="E147" s="37" t="s">
        <v>476</v>
      </c>
      <c r="F147" s="40">
        <v>6</v>
      </c>
      <c r="G147" s="41">
        <v>30000</v>
      </c>
      <c r="H147" s="41">
        <v>180000</v>
      </c>
    </row>
    <row r="148" ht="29.9" customHeight="1" spans="1:8">
      <c r="A148" s="42" t="s">
        <v>46</v>
      </c>
      <c r="B148" s="39" t="s">
        <v>581</v>
      </c>
      <c r="C148" s="39" t="s">
        <v>713</v>
      </c>
      <c r="D148" s="39" t="s">
        <v>714</v>
      </c>
      <c r="E148" s="37" t="s">
        <v>476</v>
      </c>
      <c r="F148" s="40">
        <v>9</v>
      </c>
      <c r="G148" s="41">
        <v>6000</v>
      </c>
      <c r="H148" s="41">
        <v>54000</v>
      </c>
    </row>
    <row r="149" ht="29.9" customHeight="1" spans="1:8">
      <c r="A149" s="42" t="s">
        <v>46</v>
      </c>
      <c r="B149" s="39" t="s">
        <v>581</v>
      </c>
      <c r="C149" s="39" t="s">
        <v>715</v>
      </c>
      <c r="D149" s="39" t="s">
        <v>716</v>
      </c>
      <c r="E149" s="37" t="s">
        <v>476</v>
      </c>
      <c r="F149" s="40">
        <v>5</v>
      </c>
      <c r="G149" s="41">
        <v>3000</v>
      </c>
      <c r="H149" s="41">
        <v>15000</v>
      </c>
    </row>
    <row r="150" ht="29.9" customHeight="1" spans="1:8">
      <c r="A150" s="42" t="s">
        <v>46</v>
      </c>
      <c r="B150" s="39" t="s">
        <v>581</v>
      </c>
      <c r="C150" s="39" t="s">
        <v>715</v>
      </c>
      <c r="D150" s="39" t="s">
        <v>716</v>
      </c>
      <c r="E150" s="37" t="s">
        <v>476</v>
      </c>
      <c r="F150" s="40">
        <v>2</v>
      </c>
      <c r="G150" s="41">
        <v>4000</v>
      </c>
      <c r="H150" s="41">
        <v>8000</v>
      </c>
    </row>
    <row r="151" ht="29.9" customHeight="1" spans="1:8">
      <c r="A151" s="42" t="s">
        <v>46</v>
      </c>
      <c r="B151" s="39" t="s">
        <v>581</v>
      </c>
      <c r="C151" s="39" t="s">
        <v>717</v>
      </c>
      <c r="D151" s="39" t="s">
        <v>718</v>
      </c>
      <c r="E151" s="37" t="s">
        <v>393</v>
      </c>
      <c r="F151" s="40">
        <v>3</v>
      </c>
      <c r="G151" s="41">
        <v>3000</v>
      </c>
      <c r="H151" s="41">
        <v>9000</v>
      </c>
    </row>
    <row r="152" ht="29.9" customHeight="1" spans="1:8">
      <c r="A152" s="42" t="s">
        <v>46</v>
      </c>
      <c r="B152" s="39" t="s">
        <v>581</v>
      </c>
      <c r="C152" s="39" t="s">
        <v>717</v>
      </c>
      <c r="D152" s="39" t="s">
        <v>719</v>
      </c>
      <c r="E152" s="37" t="s">
        <v>476</v>
      </c>
      <c r="F152" s="40">
        <v>15</v>
      </c>
      <c r="G152" s="41">
        <v>5400</v>
      </c>
      <c r="H152" s="41">
        <v>81000</v>
      </c>
    </row>
    <row r="153" ht="29.9" customHeight="1" spans="1:8">
      <c r="A153" s="42" t="s">
        <v>46</v>
      </c>
      <c r="B153" s="39" t="s">
        <v>581</v>
      </c>
      <c r="C153" s="39" t="s">
        <v>720</v>
      </c>
      <c r="D153" s="39" t="s">
        <v>721</v>
      </c>
      <c r="E153" s="37" t="s">
        <v>670</v>
      </c>
      <c r="F153" s="40">
        <v>3</v>
      </c>
      <c r="G153" s="41">
        <v>300</v>
      </c>
      <c r="H153" s="41">
        <v>900</v>
      </c>
    </row>
    <row r="154" ht="29.9" customHeight="1" spans="1:8">
      <c r="A154" s="42" t="s">
        <v>46</v>
      </c>
      <c r="B154" s="39" t="s">
        <v>581</v>
      </c>
      <c r="C154" s="39" t="s">
        <v>722</v>
      </c>
      <c r="D154" s="39" t="s">
        <v>723</v>
      </c>
      <c r="E154" s="37" t="s">
        <v>476</v>
      </c>
      <c r="F154" s="40">
        <v>2</v>
      </c>
      <c r="G154" s="41">
        <v>40000</v>
      </c>
      <c r="H154" s="41">
        <v>80000</v>
      </c>
    </row>
    <row r="155" ht="29.9" customHeight="1" spans="1:8">
      <c r="A155" s="42" t="s">
        <v>46</v>
      </c>
      <c r="B155" s="39" t="s">
        <v>581</v>
      </c>
      <c r="C155" s="39" t="s">
        <v>722</v>
      </c>
      <c r="D155" s="39" t="s">
        <v>724</v>
      </c>
      <c r="E155" s="37" t="s">
        <v>476</v>
      </c>
      <c r="F155" s="40">
        <v>3</v>
      </c>
      <c r="G155" s="41">
        <v>28000</v>
      </c>
      <c r="H155" s="41">
        <v>84000</v>
      </c>
    </row>
    <row r="156" ht="29.9" customHeight="1" spans="1:8">
      <c r="A156" s="42" t="s">
        <v>46</v>
      </c>
      <c r="B156" s="39" t="s">
        <v>581</v>
      </c>
      <c r="C156" s="39" t="s">
        <v>725</v>
      </c>
      <c r="D156" s="39" t="s">
        <v>726</v>
      </c>
      <c r="E156" s="37" t="s">
        <v>479</v>
      </c>
      <c r="F156" s="40">
        <v>2</v>
      </c>
      <c r="G156" s="41">
        <v>100000</v>
      </c>
      <c r="H156" s="41">
        <v>200000</v>
      </c>
    </row>
    <row r="157" ht="29.9" customHeight="1" spans="1:8">
      <c r="A157" s="42" t="s">
        <v>46</v>
      </c>
      <c r="B157" s="39" t="s">
        <v>581</v>
      </c>
      <c r="C157" s="39" t="s">
        <v>727</v>
      </c>
      <c r="D157" s="39" t="s">
        <v>728</v>
      </c>
      <c r="E157" s="37" t="s">
        <v>476</v>
      </c>
      <c r="F157" s="40">
        <v>2</v>
      </c>
      <c r="G157" s="41">
        <v>100000</v>
      </c>
      <c r="H157" s="41">
        <v>200000</v>
      </c>
    </row>
    <row r="158" ht="29.9" customHeight="1" spans="1:8">
      <c r="A158" s="42" t="s">
        <v>46</v>
      </c>
      <c r="B158" s="39" t="s">
        <v>581</v>
      </c>
      <c r="C158" s="39" t="s">
        <v>727</v>
      </c>
      <c r="D158" s="39" t="s">
        <v>729</v>
      </c>
      <c r="E158" s="37" t="s">
        <v>476</v>
      </c>
      <c r="F158" s="40">
        <v>2</v>
      </c>
      <c r="G158" s="41">
        <v>96000</v>
      </c>
      <c r="H158" s="41">
        <v>192000</v>
      </c>
    </row>
    <row r="159" ht="29.9" customHeight="1" spans="1:8">
      <c r="A159" s="42" t="s">
        <v>46</v>
      </c>
      <c r="B159" s="39" t="s">
        <v>581</v>
      </c>
      <c r="C159" s="39" t="s">
        <v>727</v>
      </c>
      <c r="D159" s="39" t="s">
        <v>730</v>
      </c>
      <c r="E159" s="37" t="s">
        <v>476</v>
      </c>
      <c r="F159" s="40">
        <v>2</v>
      </c>
      <c r="G159" s="41">
        <v>12000</v>
      </c>
      <c r="H159" s="41">
        <v>24000</v>
      </c>
    </row>
    <row r="160" ht="29.9" customHeight="1" spans="1:8">
      <c r="A160" s="42" t="s">
        <v>46</v>
      </c>
      <c r="B160" s="39" t="s">
        <v>581</v>
      </c>
      <c r="C160" s="39" t="s">
        <v>727</v>
      </c>
      <c r="D160" s="39" t="s">
        <v>731</v>
      </c>
      <c r="E160" s="37" t="s">
        <v>476</v>
      </c>
      <c r="F160" s="40">
        <v>2</v>
      </c>
      <c r="G160" s="41">
        <v>243000</v>
      </c>
      <c r="H160" s="41">
        <v>486000</v>
      </c>
    </row>
    <row r="161" ht="29.9" customHeight="1" spans="1:8">
      <c r="A161" s="42" t="s">
        <v>46</v>
      </c>
      <c r="B161" s="39" t="s">
        <v>581</v>
      </c>
      <c r="C161" s="39" t="s">
        <v>727</v>
      </c>
      <c r="D161" s="39" t="s">
        <v>732</v>
      </c>
      <c r="E161" s="37" t="s">
        <v>476</v>
      </c>
      <c r="F161" s="40">
        <v>2</v>
      </c>
      <c r="G161" s="41">
        <v>40000</v>
      </c>
      <c r="H161" s="41">
        <v>80000</v>
      </c>
    </row>
    <row r="162" ht="29.9" customHeight="1" spans="1:8">
      <c r="A162" s="42" t="s">
        <v>46</v>
      </c>
      <c r="B162" s="39" t="s">
        <v>581</v>
      </c>
      <c r="C162" s="39" t="s">
        <v>733</v>
      </c>
      <c r="D162" s="39" t="s">
        <v>734</v>
      </c>
      <c r="E162" s="37" t="s">
        <v>476</v>
      </c>
      <c r="F162" s="40">
        <v>2</v>
      </c>
      <c r="G162" s="41">
        <v>12700</v>
      </c>
      <c r="H162" s="41">
        <v>25400</v>
      </c>
    </row>
    <row r="163" ht="29.9" customHeight="1" spans="1:8">
      <c r="A163" s="42" t="s">
        <v>46</v>
      </c>
      <c r="B163" s="39" t="s">
        <v>581</v>
      </c>
      <c r="C163" s="39" t="s">
        <v>733</v>
      </c>
      <c r="D163" s="39" t="s">
        <v>735</v>
      </c>
      <c r="E163" s="37" t="s">
        <v>476</v>
      </c>
      <c r="F163" s="40">
        <v>2</v>
      </c>
      <c r="G163" s="41">
        <v>115000</v>
      </c>
      <c r="H163" s="41">
        <v>230000</v>
      </c>
    </row>
    <row r="164" ht="29.9" customHeight="1" spans="1:8">
      <c r="A164" s="42" t="s">
        <v>46</v>
      </c>
      <c r="B164" s="39" t="s">
        <v>581</v>
      </c>
      <c r="C164" s="39" t="s">
        <v>733</v>
      </c>
      <c r="D164" s="39" t="s">
        <v>736</v>
      </c>
      <c r="E164" s="37" t="s">
        <v>476</v>
      </c>
      <c r="F164" s="40">
        <v>2</v>
      </c>
      <c r="G164" s="41">
        <v>11500</v>
      </c>
      <c r="H164" s="41">
        <v>23000</v>
      </c>
    </row>
    <row r="165" ht="29.9" customHeight="1" spans="1:8">
      <c r="A165" s="42" t="s">
        <v>46</v>
      </c>
      <c r="B165" s="39" t="s">
        <v>581</v>
      </c>
      <c r="C165" s="39" t="s">
        <v>737</v>
      </c>
      <c r="D165" s="39" t="s">
        <v>738</v>
      </c>
      <c r="E165" s="37" t="s">
        <v>476</v>
      </c>
      <c r="F165" s="40">
        <v>3</v>
      </c>
      <c r="G165" s="41">
        <v>3600</v>
      </c>
      <c r="H165" s="41">
        <v>10800</v>
      </c>
    </row>
    <row r="166" ht="29.9" customHeight="1" spans="1:8">
      <c r="A166" s="42" t="s">
        <v>46</v>
      </c>
      <c r="B166" s="39" t="s">
        <v>581</v>
      </c>
      <c r="C166" s="39" t="s">
        <v>739</v>
      </c>
      <c r="D166" s="39" t="s">
        <v>740</v>
      </c>
      <c r="E166" s="37" t="s">
        <v>476</v>
      </c>
      <c r="F166" s="40">
        <v>9</v>
      </c>
      <c r="G166" s="41">
        <v>20000</v>
      </c>
      <c r="H166" s="41">
        <v>180000</v>
      </c>
    </row>
    <row r="167" ht="29.9" customHeight="1" spans="1:8">
      <c r="A167" s="42" t="s">
        <v>46</v>
      </c>
      <c r="B167" s="39" t="s">
        <v>581</v>
      </c>
      <c r="C167" s="39" t="s">
        <v>741</v>
      </c>
      <c r="D167" s="39" t="s">
        <v>742</v>
      </c>
      <c r="E167" s="37" t="s">
        <v>476</v>
      </c>
      <c r="F167" s="40">
        <v>15</v>
      </c>
      <c r="G167" s="41">
        <v>80000</v>
      </c>
      <c r="H167" s="41">
        <v>1200000</v>
      </c>
    </row>
    <row r="168" ht="29.9" customHeight="1" spans="1:8">
      <c r="A168" s="42" t="s">
        <v>46</v>
      </c>
      <c r="B168" s="39" t="s">
        <v>581</v>
      </c>
      <c r="C168" s="39" t="s">
        <v>741</v>
      </c>
      <c r="D168" s="39" t="s">
        <v>742</v>
      </c>
      <c r="E168" s="37" t="s">
        <v>476</v>
      </c>
      <c r="F168" s="40">
        <v>15</v>
      </c>
      <c r="G168" s="41">
        <v>80000</v>
      </c>
      <c r="H168" s="41">
        <v>1200000</v>
      </c>
    </row>
    <row r="169" ht="29.9" customHeight="1" spans="1:8">
      <c r="A169" s="42" t="s">
        <v>46</v>
      </c>
      <c r="B169" s="39" t="s">
        <v>581</v>
      </c>
      <c r="C169" s="39" t="s">
        <v>743</v>
      </c>
      <c r="D169" s="39" t="s">
        <v>744</v>
      </c>
      <c r="E169" s="37" t="s">
        <v>476</v>
      </c>
      <c r="F169" s="40">
        <v>5</v>
      </c>
      <c r="G169" s="41">
        <v>8000</v>
      </c>
      <c r="H169" s="41">
        <v>40000</v>
      </c>
    </row>
    <row r="170" ht="29.9" customHeight="1" spans="1:8">
      <c r="A170" s="42" t="s">
        <v>46</v>
      </c>
      <c r="B170" s="39" t="s">
        <v>581</v>
      </c>
      <c r="C170" s="39" t="s">
        <v>745</v>
      </c>
      <c r="D170" s="39" t="s">
        <v>746</v>
      </c>
      <c r="E170" s="37" t="s">
        <v>476</v>
      </c>
      <c r="F170" s="40">
        <v>2</v>
      </c>
      <c r="G170" s="41">
        <v>60000</v>
      </c>
      <c r="H170" s="41">
        <v>120000</v>
      </c>
    </row>
    <row r="171" ht="29.9" customHeight="1" spans="1:8">
      <c r="A171" s="42" t="s">
        <v>46</v>
      </c>
      <c r="B171" s="39" t="s">
        <v>581</v>
      </c>
      <c r="C171" s="39" t="s">
        <v>747</v>
      </c>
      <c r="D171" s="39" t="s">
        <v>748</v>
      </c>
      <c r="E171" s="37" t="s">
        <v>476</v>
      </c>
      <c r="F171" s="40">
        <v>2</v>
      </c>
      <c r="G171" s="41">
        <v>160840</v>
      </c>
      <c r="H171" s="41">
        <v>321680</v>
      </c>
    </row>
    <row r="172" ht="29.9" customHeight="1" spans="1:8">
      <c r="A172" s="42" t="s">
        <v>46</v>
      </c>
      <c r="B172" s="39" t="s">
        <v>581</v>
      </c>
      <c r="C172" s="39" t="s">
        <v>749</v>
      </c>
      <c r="D172" s="39" t="s">
        <v>750</v>
      </c>
      <c r="E172" s="37" t="s">
        <v>670</v>
      </c>
      <c r="F172" s="40">
        <v>15</v>
      </c>
      <c r="G172" s="41">
        <v>5000</v>
      </c>
      <c r="H172" s="41">
        <v>75000</v>
      </c>
    </row>
    <row r="173" ht="29.9" customHeight="1" spans="1:8">
      <c r="A173" s="42" t="s">
        <v>46</v>
      </c>
      <c r="B173" s="39" t="s">
        <v>581</v>
      </c>
      <c r="C173" s="39" t="s">
        <v>751</v>
      </c>
      <c r="D173" s="39" t="s">
        <v>752</v>
      </c>
      <c r="E173" s="37" t="s">
        <v>476</v>
      </c>
      <c r="F173" s="40">
        <v>2</v>
      </c>
      <c r="G173" s="41">
        <v>25000</v>
      </c>
      <c r="H173" s="41">
        <v>50000</v>
      </c>
    </row>
    <row r="174" ht="29.9" customHeight="1" spans="1:8">
      <c r="A174" s="42" t="s">
        <v>46</v>
      </c>
      <c r="B174" s="39" t="s">
        <v>581</v>
      </c>
      <c r="C174" s="39" t="s">
        <v>753</v>
      </c>
      <c r="D174" s="39" t="s">
        <v>754</v>
      </c>
      <c r="E174" s="37" t="s">
        <v>476</v>
      </c>
      <c r="F174" s="40">
        <v>2</v>
      </c>
      <c r="G174" s="41">
        <v>1500</v>
      </c>
      <c r="H174" s="41">
        <v>3000</v>
      </c>
    </row>
    <row r="175" ht="29.9" customHeight="1" spans="1:8">
      <c r="A175" s="42" t="s">
        <v>46</v>
      </c>
      <c r="B175" s="39" t="s">
        <v>581</v>
      </c>
      <c r="C175" s="39" t="s">
        <v>753</v>
      </c>
      <c r="D175" s="39" t="s">
        <v>625</v>
      </c>
      <c r="E175" s="37" t="s">
        <v>476</v>
      </c>
      <c r="F175" s="40">
        <v>3</v>
      </c>
      <c r="G175" s="41">
        <v>4500</v>
      </c>
      <c r="H175" s="41">
        <v>13500</v>
      </c>
    </row>
    <row r="176" ht="29.9" customHeight="1" spans="1:8">
      <c r="A176" s="42" t="s">
        <v>46</v>
      </c>
      <c r="B176" s="39" t="s">
        <v>581</v>
      </c>
      <c r="C176" s="39" t="s">
        <v>755</v>
      </c>
      <c r="D176" s="39" t="s">
        <v>756</v>
      </c>
      <c r="E176" s="37" t="s">
        <v>476</v>
      </c>
      <c r="F176" s="40">
        <v>9</v>
      </c>
      <c r="G176" s="41">
        <v>3048</v>
      </c>
      <c r="H176" s="41">
        <v>27432</v>
      </c>
    </row>
    <row r="177" ht="29.9" customHeight="1" spans="1:8">
      <c r="A177" s="42" t="s">
        <v>46</v>
      </c>
      <c r="B177" s="39" t="s">
        <v>581</v>
      </c>
      <c r="C177" s="39" t="s">
        <v>755</v>
      </c>
      <c r="D177" s="39" t="s">
        <v>757</v>
      </c>
      <c r="E177" s="37" t="s">
        <v>476</v>
      </c>
      <c r="F177" s="40">
        <v>3</v>
      </c>
      <c r="G177" s="41">
        <v>5000</v>
      </c>
      <c r="H177" s="41">
        <v>15000</v>
      </c>
    </row>
    <row r="178" ht="29.9" customHeight="1" spans="1:8">
      <c r="A178" s="42" t="s">
        <v>46</v>
      </c>
      <c r="B178" s="39" t="s">
        <v>581</v>
      </c>
      <c r="C178" s="39" t="s">
        <v>758</v>
      </c>
      <c r="D178" s="39" t="s">
        <v>759</v>
      </c>
      <c r="E178" s="37" t="s">
        <v>476</v>
      </c>
      <c r="F178" s="40">
        <v>3</v>
      </c>
      <c r="G178" s="41">
        <v>4000</v>
      </c>
      <c r="H178" s="41">
        <v>12000</v>
      </c>
    </row>
    <row r="179" ht="29.9" customHeight="1" spans="1:8">
      <c r="A179" s="42" t="s">
        <v>46</v>
      </c>
      <c r="B179" s="39" t="s">
        <v>581</v>
      </c>
      <c r="C179" s="39" t="s">
        <v>758</v>
      </c>
      <c r="D179" s="39" t="s">
        <v>760</v>
      </c>
      <c r="E179" s="37" t="s">
        <v>476</v>
      </c>
      <c r="F179" s="40">
        <v>18</v>
      </c>
      <c r="G179" s="41">
        <v>5000</v>
      </c>
      <c r="H179" s="41">
        <v>90000</v>
      </c>
    </row>
    <row r="180" ht="29.9" customHeight="1" spans="1:8">
      <c r="A180" s="42" t="s">
        <v>46</v>
      </c>
      <c r="B180" s="39" t="s">
        <v>581</v>
      </c>
      <c r="C180" s="39" t="s">
        <v>761</v>
      </c>
      <c r="D180" s="39" t="s">
        <v>762</v>
      </c>
      <c r="E180" s="37" t="s">
        <v>476</v>
      </c>
      <c r="F180" s="40">
        <v>9</v>
      </c>
      <c r="G180" s="41">
        <v>35000</v>
      </c>
      <c r="H180" s="41">
        <v>315000</v>
      </c>
    </row>
    <row r="181" ht="29.9" customHeight="1" spans="1:8">
      <c r="A181" s="42" t="s">
        <v>46</v>
      </c>
      <c r="B181" s="39" t="s">
        <v>581</v>
      </c>
      <c r="C181" s="39" t="s">
        <v>763</v>
      </c>
      <c r="D181" s="39" t="s">
        <v>764</v>
      </c>
      <c r="E181" s="37" t="s">
        <v>476</v>
      </c>
      <c r="F181" s="40">
        <v>6</v>
      </c>
      <c r="G181" s="41">
        <v>5600</v>
      </c>
      <c r="H181" s="41">
        <v>33600</v>
      </c>
    </row>
    <row r="182" ht="29.9" customHeight="1" spans="1:8">
      <c r="A182" s="42" t="s">
        <v>46</v>
      </c>
      <c r="B182" s="39" t="s">
        <v>581</v>
      </c>
      <c r="C182" s="39" t="s">
        <v>765</v>
      </c>
      <c r="D182" s="39" t="s">
        <v>766</v>
      </c>
      <c r="E182" s="37" t="s">
        <v>476</v>
      </c>
      <c r="F182" s="40">
        <v>2</v>
      </c>
      <c r="G182" s="41">
        <v>249916</v>
      </c>
      <c r="H182" s="41">
        <v>499832</v>
      </c>
    </row>
    <row r="183" ht="29.9" customHeight="1" spans="1:8">
      <c r="A183" s="42" t="s">
        <v>46</v>
      </c>
      <c r="B183" s="39" t="s">
        <v>581</v>
      </c>
      <c r="C183" s="39" t="s">
        <v>767</v>
      </c>
      <c r="D183" s="39" t="s">
        <v>768</v>
      </c>
      <c r="E183" s="37" t="s">
        <v>476</v>
      </c>
      <c r="F183" s="40">
        <v>2</v>
      </c>
      <c r="G183" s="41">
        <v>5000</v>
      </c>
      <c r="H183" s="41">
        <v>10000</v>
      </c>
    </row>
    <row r="184" ht="29.9" customHeight="1" spans="1:8">
      <c r="A184" s="42" t="s">
        <v>46</v>
      </c>
      <c r="B184" s="39" t="s">
        <v>581</v>
      </c>
      <c r="C184" s="39" t="s">
        <v>769</v>
      </c>
      <c r="D184" s="39" t="s">
        <v>770</v>
      </c>
      <c r="E184" s="37" t="s">
        <v>638</v>
      </c>
      <c r="F184" s="40">
        <v>75</v>
      </c>
      <c r="G184" s="41">
        <v>700</v>
      </c>
      <c r="H184" s="41">
        <v>52500</v>
      </c>
    </row>
    <row r="185" ht="29.9" customHeight="1" spans="1:8">
      <c r="A185" s="42" t="s">
        <v>46</v>
      </c>
      <c r="B185" s="39" t="s">
        <v>581</v>
      </c>
      <c r="C185" s="39" t="s">
        <v>771</v>
      </c>
      <c r="D185" s="39" t="s">
        <v>772</v>
      </c>
      <c r="E185" s="37" t="s">
        <v>476</v>
      </c>
      <c r="F185" s="40">
        <v>50000</v>
      </c>
      <c r="G185" s="41">
        <v>2</v>
      </c>
      <c r="H185" s="41">
        <v>100000</v>
      </c>
    </row>
    <row r="186" ht="29.9" customHeight="1" spans="1:8">
      <c r="A186" s="42" t="s">
        <v>46</v>
      </c>
      <c r="B186" s="39" t="s">
        <v>581</v>
      </c>
      <c r="C186" s="39" t="s">
        <v>773</v>
      </c>
      <c r="D186" s="39" t="s">
        <v>774</v>
      </c>
      <c r="E186" s="37" t="s">
        <v>476</v>
      </c>
      <c r="F186" s="40">
        <v>2</v>
      </c>
      <c r="G186" s="41">
        <v>3000</v>
      </c>
      <c r="H186" s="41">
        <v>6000</v>
      </c>
    </row>
    <row r="187" ht="29.9" customHeight="1" spans="1:8">
      <c r="A187" s="42" t="s">
        <v>46</v>
      </c>
      <c r="B187" s="39" t="s">
        <v>581</v>
      </c>
      <c r="C187" s="39" t="s">
        <v>773</v>
      </c>
      <c r="D187" s="39" t="s">
        <v>775</v>
      </c>
      <c r="E187" s="37" t="s">
        <v>393</v>
      </c>
      <c r="F187" s="40">
        <v>1050</v>
      </c>
      <c r="G187" s="41">
        <v>150</v>
      </c>
      <c r="H187" s="41">
        <v>157500</v>
      </c>
    </row>
    <row r="188" ht="29.9" customHeight="1" spans="1:8">
      <c r="A188" s="42" t="s">
        <v>46</v>
      </c>
      <c r="B188" s="39" t="s">
        <v>581</v>
      </c>
      <c r="C188" s="39" t="s">
        <v>773</v>
      </c>
      <c r="D188" s="39" t="s">
        <v>776</v>
      </c>
      <c r="E188" s="37" t="s">
        <v>393</v>
      </c>
      <c r="F188" s="40">
        <v>90</v>
      </c>
      <c r="G188" s="41">
        <v>4600</v>
      </c>
      <c r="H188" s="41">
        <v>414000</v>
      </c>
    </row>
    <row r="189" ht="29.9" customHeight="1" spans="1:8">
      <c r="A189" s="42" t="s">
        <v>46</v>
      </c>
      <c r="B189" s="39" t="s">
        <v>581</v>
      </c>
      <c r="C189" s="39" t="s">
        <v>773</v>
      </c>
      <c r="D189" s="39" t="s">
        <v>777</v>
      </c>
      <c r="E189" s="37" t="s">
        <v>393</v>
      </c>
      <c r="F189" s="40">
        <v>90</v>
      </c>
      <c r="G189" s="41">
        <v>2800</v>
      </c>
      <c r="H189" s="41">
        <v>252000</v>
      </c>
    </row>
    <row r="190" ht="29.9" customHeight="1" spans="1:8">
      <c r="A190" s="42" t="s">
        <v>46</v>
      </c>
      <c r="B190" s="39" t="s">
        <v>581</v>
      </c>
      <c r="C190" s="39" t="s">
        <v>773</v>
      </c>
      <c r="D190" s="39" t="s">
        <v>778</v>
      </c>
      <c r="E190" s="37" t="s">
        <v>393</v>
      </c>
      <c r="F190" s="40">
        <v>3</v>
      </c>
      <c r="G190" s="41">
        <v>2800</v>
      </c>
      <c r="H190" s="41">
        <v>8400</v>
      </c>
    </row>
    <row r="191" ht="29.9" customHeight="1" spans="1:8">
      <c r="A191" s="42" t="s">
        <v>46</v>
      </c>
      <c r="B191" s="39" t="s">
        <v>581</v>
      </c>
      <c r="C191" s="39" t="s">
        <v>773</v>
      </c>
      <c r="D191" s="39" t="s">
        <v>779</v>
      </c>
      <c r="E191" s="37" t="s">
        <v>393</v>
      </c>
      <c r="F191" s="40">
        <v>5</v>
      </c>
      <c r="G191" s="41">
        <v>2800</v>
      </c>
      <c r="H191" s="41">
        <v>14000</v>
      </c>
    </row>
    <row r="192" ht="29.9" customHeight="1" spans="1:8">
      <c r="A192" s="42" t="s">
        <v>46</v>
      </c>
      <c r="B192" s="39" t="s">
        <v>581</v>
      </c>
      <c r="C192" s="39" t="s">
        <v>780</v>
      </c>
      <c r="D192" s="39" t="s">
        <v>781</v>
      </c>
      <c r="E192" s="37" t="s">
        <v>393</v>
      </c>
      <c r="F192" s="40">
        <v>2</v>
      </c>
      <c r="G192" s="41">
        <v>50000</v>
      </c>
      <c r="H192" s="41">
        <v>100000</v>
      </c>
    </row>
    <row r="193" ht="29.9" customHeight="1" spans="1:8">
      <c r="A193" s="42" t="s">
        <v>46</v>
      </c>
      <c r="B193" s="39" t="s">
        <v>581</v>
      </c>
      <c r="C193" s="39" t="s">
        <v>782</v>
      </c>
      <c r="D193" s="39" t="s">
        <v>783</v>
      </c>
      <c r="E193" s="37" t="s">
        <v>638</v>
      </c>
      <c r="F193" s="40">
        <v>3</v>
      </c>
      <c r="G193" s="41">
        <v>6500</v>
      </c>
      <c r="H193" s="41">
        <v>19500</v>
      </c>
    </row>
    <row r="194" ht="29.9" customHeight="1" spans="1:8">
      <c r="A194" s="42" t="s">
        <v>46</v>
      </c>
      <c r="B194" s="39" t="s">
        <v>581</v>
      </c>
      <c r="C194" s="39" t="s">
        <v>782</v>
      </c>
      <c r="D194" s="39" t="s">
        <v>784</v>
      </c>
      <c r="E194" s="37" t="s">
        <v>476</v>
      </c>
      <c r="F194" s="40">
        <v>3</v>
      </c>
      <c r="G194" s="41">
        <v>12500</v>
      </c>
      <c r="H194" s="41">
        <v>37500</v>
      </c>
    </row>
    <row r="195" ht="29.9" customHeight="1" spans="1:8">
      <c r="A195" s="42" t="s">
        <v>46</v>
      </c>
      <c r="B195" s="39" t="s">
        <v>581</v>
      </c>
      <c r="C195" s="39" t="s">
        <v>782</v>
      </c>
      <c r="D195" s="39" t="s">
        <v>785</v>
      </c>
      <c r="E195" s="37" t="s">
        <v>476</v>
      </c>
      <c r="F195" s="40">
        <v>6</v>
      </c>
      <c r="G195" s="41">
        <v>57880</v>
      </c>
      <c r="H195" s="41">
        <v>347280</v>
      </c>
    </row>
    <row r="196" ht="29.9" customHeight="1" spans="1:8">
      <c r="A196" s="42" t="s">
        <v>46</v>
      </c>
      <c r="B196" s="39" t="s">
        <v>581</v>
      </c>
      <c r="C196" s="39" t="s">
        <v>782</v>
      </c>
      <c r="D196" s="39" t="s">
        <v>786</v>
      </c>
      <c r="E196" s="37" t="s">
        <v>476</v>
      </c>
      <c r="F196" s="40">
        <v>5</v>
      </c>
      <c r="G196" s="41">
        <v>54256</v>
      </c>
      <c r="H196" s="41">
        <v>271280</v>
      </c>
    </row>
    <row r="197" ht="29.9" customHeight="1" spans="1:8">
      <c r="A197" s="42" t="s">
        <v>46</v>
      </c>
      <c r="B197" s="39" t="s">
        <v>581</v>
      </c>
      <c r="C197" s="39" t="s">
        <v>782</v>
      </c>
      <c r="D197" s="39" t="s">
        <v>787</v>
      </c>
      <c r="E197" s="37" t="s">
        <v>476</v>
      </c>
      <c r="F197" s="40">
        <v>2</v>
      </c>
      <c r="G197" s="41">
        <v>66034</v>
      </c>
      <c r="H197" s="41">
        <v>132068</v>
      </c>
    </row>
    <row r="198" ht="29.9" customHeight="1" spans="1:8">
      <c r="A198" s="42" t="s">
        <v>46</v>
      </c>
      <c r="B198" s="39" t="s">
        <v>581</v>
      </c>
      <c r="C198" s="39" t="s">
        <v>782</v>
      </c>
      <c r="D198" s="39" t="s">
        <v>788</v>
      </c>
      <c r="E198" s="37" t="s">
        <v>476</v>
      </c>
      <c r="F198" s="40">
        <v>9</v>
      </c>
      <c r="G198" s="41">
        <v>477008</v>
      </c>
      <c r="H198" s="41">
        <v>4293072</v>
      </c>
    </row>
    <row r="199" ht="29.9" customHeight="1" spans="1:8">
      <c r="A199" s="42" t="s">
        <v>46</v>
      </c>
      <c r="B199" s="39" t="s">
        <v>581</v>
      </c>
      <c r="C199" s="39" t="s">
        <v>782</v>
      </c>
      <c r="D199" s="39" t="s">
        <v>789</v>
      </c>
      <c r="E199" s="37" t="s">
        <v>476</v>
      </c>
      <c r="F199" s="40">
        <v>6</v>
      </c>
      <c r="G199" s="41">
        <v>43384</v>
      </c>
      <c r="H199" s="41">
        <v>260304</v>
      </c>
    </row>
    <row r="200" ht="29.9" customHeight="1" spans="1:8">
      <c r="A200" s="42" t="s">
        <v>46</v>
      </c>
      <c r="B200" s="39" t="s">
        <v>581</v>
      </c>
      <c r="C200" s="39" t="s">
        <v>782</v>
      </c>
      <c r="D200" s="39" t="s">
        <v>790</v>
      </c>
      <c r="E200" s="37" t="s">
        <v>476</v>
      </c>
      <c r="F200" s="40">
        <v>3</v>
      </c>
      <c r="G200" s="41">
        <v>1950</v>
      </c>
      <c r="H200" s="41">
        <v>5850</v>
      </c>
    </row>
    <row r="201" ht="29.9" customHeight="1" spans="1:8">
      <c r="A201" s="42" t="s">
        <v>46</v>
      </c>
      <c r="B201" s="39" t="s">
        <v>581</v>
      </c>
      <c r="C201" s="39" t="s">
        <v>782</v>
      </c>
      <c r="D201" s="39" t="s">
        <v>791</v>
      </c>
      <c r="E201" s="37" t="s">
        <v>476</v>
      </c>
      <c r="F201" s="40">
        <v>3</v>
      </c>
      <c r="G201" s="41">
        <v>182350</v>
      </c>
      <c r="H201" s="41">
        <v>547050</v>
      </c>
    </row>
    <row r="202" ht="29.9" customHeight="1" spans="1:8">
      <c r="A202" s="42" t="s">
        <v>46</v>
      </c>
      <c r="B202" s="39" t="s">
        <v>581</v>
      </c>
      <c r="C202" s="39" t="s">
        <v>782</v>
      </c>
      <c r="D202" s="39" t="s">
        <v>792</v>
      </c>
      <c r="E202" s="37" t="s">
        <v>476</v>
      </c>
      <c r="F202" s="40">
        <v>3</v>
      </c>
      <c r="G202" s="41">
        <v>12500</v>
      </c>
      <c r="H202" s="41">
        <v>37500</v>
      </c>
    </row>
    <row r="203" ht="29.9" customHeight="1" spans="1:8">
      <c r="A203" s="42" t="s">
        <v>46</v>
      </c>
      <c r="B203" s="39" t="s">
        <v>581</v>
      </c>
      <c r="C203" s="39" t="s">
        <v>782</v>
      </c>
      <c r="D203" s="39" t="s">
        <v>793</v>
      </c>
      <c r="E203" s="37" t="s">
        <v>476</v>
      </c>
      <c r="F203" s="40">
        <v>3</v>
      </c>
      <c r="G203" s="41">
        <v>79130</v>
      </c>
      <c r="H203" s="41">
        <v>237390</v>
      </c>
    </row>
    <row r="204" ht="29.9" customHeight="1" spans="1:8">
      <c r="A204" s="42" t="s">
        <v>46</v>
      </c>
      <c r="B204" s="39" t="s">
        <v>581</v>
      </c>
      <c r="C204" s="39" t="s">
        <v>782</v>
      </c>
      <c r="D204" s="39" t="s">
        <v>794</v>
      </c>
      <c r="E204" s="37" t="s">
        <v>476</v>
      </c>
      <c r="F204" s="40">
        <v>2</v>
      </c>
      <c r="G204" s="41">
        <v>9000</v>
      </c>
      <c r="H204" s="41">
        <v>18000</v>
      </c>
    </row>
    <row r="205" ht="29.9" customHeight="1" spans="1:8">
      <c r="A205" s="42" t="s">
        <v>46</v>
      </c>
      <c r="B205" s="39" t="s">
        <v>581</v>
      </c>
      <c r="C205" s="39" t="s">
        <v>782</v>
      </c>
      <c r="D205" s="39" t="s">
        <v>795</v>
      </c>
      <c r="E205" s="37" t="s">
        <v>476</v>
      </c>
      <c r="F205" s="40">
        <v>2</v>
      </c>
      <c r="G205" s="41">
        <v>15000</v>
      </c>
      <c r="H205" s="41">
        <v>30000</v>
      </c>
    </row>
    <row r="206" ht="29.9" customHeight="1" spans="1:8">
      <c r="A206" s="42" t="s">
        <v>46</v>
      </c>
      <c r="B206" s="39" t="s">
        <v>581</v>
      </c>
      <c r="C206" s="39" t="s">
        <v>782</v>
      </c>
      <c r="D206" s="39" t="s">
        <v>796</v>
      </c>
      <c r="E206" s="37" t="s">
        <v>476</v>
      </c>
      <c r="F206" s="40">
        <v>2</v>
      </c>
      <c r="G206" s="41">
        <v>300000</v>
      </c>
      <c r="H206" s="41">
        <v>600000</v>
      </c>
    </row>
    <row r="207" ht="29.9" customHeight="1" spans="1:8">
      <c r="A207" s="42" t="s">
        <v>46</v>
      </c>
      <c r="B207" s="39" t="s">
        <v>581</v>
      </c>
      <c r="C207" s="39" t="s">
        <v>782</v>
      </c>
      <c r="D207" s="39" t="s">
        <v>797</v>
      </c>
      <c r="E207" s="37" t="s">
        <v>476</v>
      </c>
      <c r="F207" s="40">
        <v>3</v>
      </c>
      <c r="G207" s="41">
        <v>21750</v>
      </c>
      <c r="H207" s="41">
        <v>65250</v>
      </c>
    </row>
    <row r="208" ht="29.9" customHeight="1" spans="1:8">
      <c r="A208" s="42" t="s">
        <v>46</v>
      </c>
      <c r="B208" s="39" t="s">
        <v>581</v>
      </c>
      <c r="C208" s="39" t="s">
        <v>782</v>
      </c>
      <c r="D208" s="39" t="s">
        <v>798</v>
      </c>
      <c r="E208" s="37" t="s">
        <v>476</v>
      </c>
      <c r="F208" s="40">
        <v>3</v>
      </c>
      <c r="G208" s="41">
        <v>112100</v>
      </c>
      <c r="H208" s="41">
        <v>336300</v>
      </c>
    </row>
    <row r="209" ht="29.9" customHeight="1" spans="1:8">
      <c r="A209" s="42" t="s">
        <v>46</v>
      </c>
      <c r="B209" s="39" t="s">
        <v>581</v>
      </c>
      <c r="C209" s="39" t="s">
        <v>782</v>
      </c>
      <c r="D209" s="39" t="s">
        <v>799</v>
      </c>
      <c r="E209" s="37" t="s">
        <v>476</v>
      </c>
      <c r="F209" s="40">
        <v>2</v>
      </c>
      <c r="G209" s="41">
        <v>4350</v>
      </c>
      <c r="H209" s="41">
        <v>8700</v>
      </c>
    </row>
    <row r="210" ht="29.9" customHeight="1" spans="1:8">
      <c r="A210" s="42" t="s">
        <v>46</v>
      </c>
      <c r="B210" s="39" t="s">
        <v>581</v>
      </c>
      <c r="C210" s="39" t="s">
        <v>782</v>
      </c>
      <c r="D210" s="39" t="s">
        <v>800</v>
      </c>
      <c r="E210" s="37" t="s">
        <v>476</v>
      </c>
      <c r="F210" s="40">
        <v>2</v>
      </c>
      <c r="G210" s="41">
        <v>36950</v>
      </c>
      <c r="H210" s="41">
        <v>73900</v>
      </c>
    </row>
    <row r="211" ht="29.9" customHeight="1" spans="1:8">
      <c r="A211" s="42" t="s">
        <v>46</v>
      </c>
      <c r="B211" s="39" t="s">
        <v>581</v>
      </c>
      <c r="C211" s="39" t="s">
        <v>782</v>
      </c>
      <c r="D211" s="39" t="s">
        <v>801</v>
      </c>
      <c r="E211" s="37" t="s">
        <v>638</v>
      </c>
      <c r="F211" s="40">
        <v>2</v>
      </c>
      <c r="G211" s="41">
        <v>15700</v>
      </c>
      <c r="H211" s="41">
        <v>31400</v>
      </c>
    </row>
    <row r="212" ht="29.9" customHeight="1" spans="1:8">
      <c r="A212" s="42" t="s">
        <v>46</v>
      </c>
      <c r="B212" s="39" t="s">
        <v>581</v>
      </c>
      <c r="C212" s="39" t="s">
        <v>802</v>
      </c>
      <c r="D212" s="39" t="s">
        <v>803</v>
      </c>
      <c r="E212" s="37" t="s">
        <v>638</v>
      </c>
      <c r="F212" s="40">
        <v>3</v>
      </c>
      <c r="G212" s="41">
        <v>22500</v>
      </c>
      <c r="H212" s="41">
        <v>67500</v>
      </c>
    </row>
    <row r="213" ht="29.9" customHeight="1" spans="1:8">
      <c r="A213" s="42" t="s">
        <v>46</v>
      </c>
      <c r="B213" s="39" t="s">
        <v>581</v>
      </c>
      <c r="C213" s="39" t="s">
        <v>804</v>
      </c>
      <c r="D213" s="39" t="s">
        <v>805</v>
      </c>
      <c r="E213" s="37" t="s">
        <v>638</v>
      </c>
      <c r="F213" s="40">
        <v>273</v>
      </c>
      <c r="G213" s="41">
        <v>1150</v>
      </c>
      <c r="H213" s="41">
        <v>313950</v>
      </c>
    </row>
    <row r="214" ht="29.9" customHeight="1" spans="1:8">
      <c r="A214" s="42" t="s">
        <v>46</v>
      </c>
      <c r="B214" s="39" t="s">
        <v>581</v>
      </c>
      <c r="C214" s="39" t="s">
        <v>806</v>
      </c>
      <c r="D214" s="39" t="s">
        <v>807</v>
      </c>
      <c r="E214" s="37" t="s">
        <v>476</v>
      </c>
      <c r="F214" s="40">
        <v>2</v>
      </c>
      <c r="G214" s="41">
        <v>7500</v>
      </c>
      <c r="H214" s="41">
        <v>15000</v>
      </c>
    </row>
    <row r="215" ht="29.9" customHeight="1" spans="1:8">
      <c r="A215" s="42" t="s">
        <v>46</v>
      </c>
      <c r="B215" s="39" t="s">
        <v>581</v>
      </c>
      <c r="C215" s="39" t="s">
        <v>808</v>
      </c>
      <c r="D215" s="39" t="s">
        <v>794</v>
      </c>
      <c r="E215" s="37" t="s">
        <v>476</v>
      </c>
      <c r="F215" s="40">
        <v>3</v>
      </c>
      <c r="G215" s="41">
        <v>4800</v>
      </c>
      <c r="H215" s="41">
        <v>14400</v>
      </c>
    </row>
    <row r="216" ht="29.9" customHeight="1" spans="1:8">
      <c r="A216" s="42" t="s">
        <v>46</v>
      </c>
      <c r="B216" s="39" t="s">
        <v>581</v>
      </c>
      <c r="C216" s="39" t="s">
        <v>809</v>
      </c>
      <c r="D216" s="39" t="s">
        <v>810</v>
      </c>
      <c r="E216" s="37" t="s">
        <v>476</v>
      </c>
      <c r="F216" s="40">
        <v>18</v>
      </c>
      <c r="G216" s="41">
        <v>35000</v>
      </c>
      <c r="H216" s="41">
        <v>630000</v>
      </c>
    </row>
    <row r="217" ht="29.9" customHeight="1" spans="1:8">
      <c r="A217" s="42" t="s">
        <v>46</v>
      </c>
      <c r="B217" s="39" t="s">
        <v>581</v>
      </c>
      <c r="C217" s="39" t="s">
        <v>809</v>
      </c>
      <c r="D217" s="39" t="s">
        <v>811</v>
      </c>
      <c r="E217" s="37" t="s">
        <v>476</v>
      </c>
      <c r="F217" s="40">
        <v>273</v>
      </c>
      <c r="G217" s="41">
        <v>2500</v>
      </c>
      <c r="H217" s="41">
        <v>682500</v>
      </c>
    </row>
    <row r="218" ht="29.9" customHeight="1" spans="1:8">
      <c r="A218" s="42" t="s">
        <v>46</v>
      </c>
      <c r="B218" s="39" t="s">
        <v>581</v>
      </c>
      <c r="C218" s="39" t="s">
        <v>812</v>
      </c>
      <c r="D218" s="39" t="s">
        <v>813</v>
      </c>
      <c r="E218" s="37" t="s">
        <v>476</v>
      </c>
      <c r="F218" s="40">
        <v>45</v>
      </c>
      <c r="G218" s="41">
        <v>26500</v>
      </c>
      <c r="H218" s="41">
        <v>1192500</v>
      </c>
    </row>
    <row r="219" ht="29.9" customHeight="1" spans="1:8">
      <c r="A219" s="42" t="s">
        <v>46</v>
      </c>
      <c r="B219" s="39" t="s">
        <v>581</v>
      </c>
      <c r="C219" s="39" t="s">
        <v>814</v>
      </c>
      <c r="D219" s="39" t="s">
        <v>815</v>
      </c>
      <c r="E219" s="37" t="s">
        <v>476</v>
      </c>
      <c r="F219" s="40">
        <v>75</v>
      </c>
      <c r="G219" s="41">
        <v>1360</v>
      </c>
      <c r="H219" s="41">
        <v>102000</v>
      </c>
    </row>
    <row r="220" ht="29.9" customHeight="1" spans="1:8">
      <c r="A220" s="42" t="s">
        <v>46</v>
      </c>
      <c r="B220" s="39" t="s">
        <v>581</v>
      </c>
      <c r="C220" s="39" t="s">
        <v>814</v>
      </c>
      <c r="D220" s="39" t="s">
        <v>816</v>
      </c>
      <c r="E220" s="37" t="s">
        <v>476</v>
      </c>
      <c r="F220" s="40">
        <v>5</v>
      </c>
      <c r="G220" s="41">
        <v>3660</v>
      </c>
      <c r="H220" s="41">
        <v>18300</v>
      </c>
    </row>
    <row r="221" ht="29.9" customHeight="1" spans="1:8">
      <c r="A221" s="42" t="s">
        <v>46</v>
      </c>
      <c r="B221" s="39" t="s">
        <v>581</v>
      </c>
      <c r="C221" s="39" t="s">
        <v>814</v>
      </c>
      <c r="D221" s="39" t="s">
        <v>817</v>
      </c>
      <c r="E221" s="37" t="s">
        <v>476</v>
      </c>
      <c r="F221" s="40">
        <v>579</v>
      </c>
      <c r="G221" s="41">
        <v>1460</v>
      </c>
      <c r="H221" s="41">
        <v>845340</v>
      </c>
    </row>
    <row r="222" ht="29.9" customHeight="1" spans="1:8">
      <c r="A222" s="42" t="s">
        <v>46</v>
      </c>
      <c r="B222" s="39" t="s">
        <v>581</v>
      </c>
      <c r="C222" s="39" t="s">
        <v>814</v>
      </c>
      <c r="D222" s="39" t="s">
        <v>818</v>
      </c>
      <c r="E222" s="37" t="s">
        <v>476</v>
      </c>
      <c r="F222" s="40">
        <v>2</v>
      </c>
      <c r="G222" s="41">
        <v>8000</v>
      </c>
      <c r="H222" s="41">
        <v>16000</v>
      </c>
    </row>
    <row r="223" ht="29.9" customHeight="1" spans="1:8">
      <c r="A223" s="42" t="s">
        <v>46</v>
      </c>
      <c r="B223" s="39" t="s">
        <v>581</v>
      </c>
      <c r="C223" s="39" t="s">
        <v>814</v>
      </c>
      <c r="D223" s="39" t="s">
        <v>819</v>
      </c>
      <c r="E223" s="37" t="s">
        <v>476</v>
      </c>
      <c r="F223" s="40">
        <v>2</v>
      </c>
      <c r="G223" s="41">
        <v>8000</v>
      </c>
      <c r="H223" s="41">
        <v>16000</v>
      </c>
    </row>
    <row r="224" ht="29.9" customHeight="1" spans="1:8">
      <c r="A224" s="42" t="s">
        <v>46</v>
      </c>
      <c r="B224" s="39" t="s">
        <v>581</v>
      </c>
      <c r="C224" s="39" t="s">
        <v>814</v>
      </c>
      <c r="D224" s="39" t="s">
        <v>820</v>
      </c>
      <c r="E224" s="37" t="s">
        <v>476</v>
      </c>
      <c r="F224" s="40">
        <v>3</v>
      </c>
      <c r="G224" s="41">
        <v>650</v>
      </c>
      <c r="H224" s="41">
        <v>1950</v>
      </c>
    </row>
    <row r="225" ht="29.9" customHeight="1" spans="1:8">
      <c r="A225" s="42" t="s">
        <v>46</v>
      </c>
      <c r="B225" s="39" t="s">
        <v>581</v>
      </c>
      <c r="C225" s="39" t="s">
        <v>814</v>
      </c>
      <c r="D225" s="39" t="s">
        <v>821</v>
      </c>
      <c r="E225" s="37" t="s">
        <v>476</v>
      </c>
      <c r="F225" s="40">
        <v>45</v>
      </c>
      <c r="G225" s="41">
        <v>2900</v>
      </c>
      <c r="H225" s="41">
        <v>130500</v>
      </c>
    </row>
    <row r="226" ht="29.9" customHeight="1" spans="1:8">
      <c r="A226" s="42" t="s">
        <v>46</v>
      </c>
      <c r="B226" s="39" t="s">
        <v>581</v>
      </c>
      <c r="C226" s="39" t="s">
        <v>814</v>
      </c>
      <c r="D226" s="39" t="s">
        <v>822</v>
      </c>
      <c r="E226" s="37" t="s">
        <v>476</v>
      </c>
      <c r="F226" s="40">
        <v>6</v>
      </c>
      <c r="G226" s="41">
        <v>14000</v>
      </c>
      <c r="H226" s="41">
        <v>84000</v>
      </c>
    </row>
    <row r="227" ht="29.9" customHeight="1" spans="1:8">
      <c r="A227" s="42" t="s">
        <v>46</v>
      </c>
      <c r="B227" s="39" t="s">
        <v>581</v>
      </c>
      <c r="C227" s="39" t="s">
        <v>814</v>
      </c>
      <c r="D227" s="39" t="s">
        <v>823</v>
      </c>
      <c r="E227" s="37" t="s">
        <v>638</v>
      </c>
      <c r="F227" s="40">
        <v>2</v>
      </c>
      <c r="G227" s="41">
        <v>119960</v>
      </c>
      <c r="H227" s="41">
        <v>239920</v>
      </c>
    </row>
    <row r="228" ht="29.9" customHeight="1" spans="1:8">
      <c r="A228" s="42" t="s">
        <v>46</v>
      </c>
      <c r="B228" s="39" t="s">
        <v>581</v>
      </c>
      <c r="C228" s="39" t="s">
        <v>814</v>
      </c>
      <c r="D228" s="39" t="s">
        <v>824</v>
      </c>
      <c r="E228" s="37" t="s">
        <v>476</v>
      </c>
      <c r="F228" s="40">
        <v>3</v>
      </c>
      <c r="G228" s="41">
        <v>4200</v>
      </c>
      <c r="H228" s="41">
        <v>12600</v>
      </c>
    </row>
    <row r="229" ht="29.9" customHeight="1" spans="1:8">
      <c r="A229" s="42" t="s">
        <v>46</v>
      </c>
      <c r="B229" s="39" t="s">
        <v>581</v>
      </c>
      <c r="C229" s="39" t="s">
        <v>814</v>
      </c>
      <c r="D229" s="39" t="s">
        <v>825</v>
      </c>
      <c r="E229" s="37" t="s">
        <v>476</v>
      </c>
      <c r="F229" s="40">
        <v>2</v>
      </c>
      <c r="G229" s="41">
        <v>30000</v>
      </c>
      <c r="H229" s="41">
        <v>60000</v>
      </c>
    </row>
    <row r="230" ht="29.9" customHeight="1" spans="1:8">
      <c r="A230" s="42" t="s">
        <v>46</v>
      </c>
      <c r="B230" s="39" t="s">
        <v>581</v>
      </c>
      <c r="C230" s="39" t="s">
        <v>814</v>
      </c>
      <c r="D230" s="39" t="s">
        <v>826</v>
      </c>
      <c r="E230" s="37" t="s">
        <v>476</v>
      </c>
      <c r="F230" s="40">
        <v>45</v>
      </c>
      <c r="G230" s="41">
        <v>1000</v>
      </c>
      <c r="H230" s="41">
        <v>45000</v>
      </c>
    </row>
    <row r="231" ht="29.9" customHeight="1" spans="1:8">
      <c r="A231" s="42" t="s">
        <v>46</v>
      </c>
      <c r="B231" s="39" t="s">
        <v>581</v>
      </c>
      <c r="C231" s="39" t="s">
        <v>814</v>
      </c>
      <c r="D231" s="39" t="s">
        <v>826</v>
      </c>
      <c r="E231" s="37" t="s">
        <v>476</v>
      </c>
      <c r="F231" s="40">
        <v>3</v>
      </c>
      <c r="G231" s="41">
        <v>1000</v>
      </c>
      <c r="H231" s="41">
        <v>3000</v>
      </c>
    </row>
    <row r="232" ht="29.9" customHeight="1" spans="1:8">
      <c r="A232" s="42" t="s">
        <v>46</v>
      </c>
      <c r="B232" s="39" t="s">
        <v>581</v>
      </c>
      <c r="C232" s="39" t="s">
        <v>827</v>
      </c>
      <c r="D232" s="39" t="s">
        <v>828</v>
      </c>
      <c r="E232" s="37" t="s">
        <v>476</v>
      </c>
      <c r="F232" s="40">
        <v>2</v>
      </c>
      <c r="G232" s="41">
        <v>30000</v>
      </c>
      <c r="H232" s="41">
        <v>60000</v>
      </c>
    </row>
    <row r="233" ht="29.9" customHeight="1" spans="1:8">
      <c r="A233" s="42" t="s">
        <v>46</v>
      </c>
      <c r="B233" s="39" t="s">
        <v>581</v>
      </c>
      <c r="C233" s="39" t="s">
        <v>827</v>
      </c>
      <c r="D233" s="39" t="s">
        <v>829</v>
      </c>
      <c r="E233" s="37" t="s">
        <v>476</v>
      </c>
      <c r="F233" s="40">
        <v>273</v>
      </c>
      <c r="G233" s="41">
        <v>5200</v>
      </c>
      <c r="H233" s="41">
        <v>1419600</v>
      </c>
    </row>
    <row r="234" ht="29.9" customHeight="1" spans="1:8">
      <c r="A234" s="42" t="s">
        <v>46</v>
      </c>
      <c r="B234" s="39" t="s">
        <v>581</v>
      </c>
      <c r="C234" s="39" t="s">
        <v>830</v>
      </c>
      <c r="D234" s="39" t="s">
        <v>831</v>
      </c>
      <c r="E234" s="37" t="s">
        <v>393</v>
      </c>
      <c r="F234" s="40">
        <v>3</v>
      </c>
      <c r="G234" s="41">
        <v>650</v>
      </c>
      <c r="H234" s="41">
        <v>1950</v>
      </c>
    </row>
    <row r="235" ht="29.9" customHeight="1" spans="1:8">
      <c r="A235" s="42" t="s">
        <v>46</v>
      </c>
      <c r="B235" s="39" t="s">
        <v>581</v>
      </c>
      <c r="C235" s="39" t="s">
        <v>830</v>
      </c>
      <c r="D235" s="39" t="s">
        <v>832</v>
      </c>
      <c r="E235" s="37" t="s">
        <v>476</v>
      </c>
      <c r="F235" s="40">
        <v>3</v>
      </c>
      <c r="G235" s="41">
        <v>5800</v>
      </c>
      <c r="H235" s="41">
        <v>17400</v>
      </c>
    </row>
    <row r="236" ht="29.9" customHeight="1" spans="1:8">
      <c r="A236" s="42" t="s">
        <v>46</v>
      </c>
      <c r="B236" s="39" t="s">
        <v>581</v>
      </c>
      <c r="C236" s="39" t="s">
        <v>830</v>
      </c>
      <c r="D236" s="39" t="s">
        <v>832</v>
      </c>
      <c r="E236" s="37" t="s">
        <v>476</v>
      </c>
      <c r="F236" s="40">
        <v>45</v>
      </c>
      <c r="G236" s="41">
        <v>5200</v>
      </c>
      <c r="H236" s="41">
        <v>234000</v>
      </c>
    </row>
    <row r="237" ht="29.9" customHeight="1" spans="1:8">
      <c r="A237" s="42" t="s">
        <v>46</v>
      </c>
      <c r="B237" s="39" t="s">
        <v>581</v>
      </c>
      <c r="C237" s="39" t="s">
        <v>830</v>
      </c>
      <c r="D237" s="39" t="s">
        <v>833</v>
      </c>
      <c r="E237" s="37" t="s">
        <v>476</v>
      </c>
      <c r="F237" s="40">
        <v>2</v>
      </c>
      <c r="G237" s="41">
        <v>2500</v>
      </c>
      <c r="H237" s="41">
        <v>5000</v>
      </c>
    </row>
    <row r="238" ht="29.9" customHeight="1" spans="1:8">
      <c r="A238" s="42" t="s">
        <v>46</v>
      </c>
      <c r="B238" s="39" t="s">
        <v>581</v>
      </c>
      <c r="C238" s="39" t="s">
        <v>830</v>
      </c>
      <c r="D238" s="39" t="s">
        <v>834</v>
      </c>
      <c r="E238" s="37" t="s">
        <v>476</v>
      </c>
      <c r="F238" s="40">
        <v>3</v>
      </c>
      <c r="G238" s="41">
        <v>3500</v>
      </c>
      <c r="H238" s="41">
        <v>10500</v>
      </c>
    </row>
    <row r="239" ht="29.9" customHeight="1" spans="1:8">
      <c r="A239" s="42" t="s">
        <v>46</v>
      </c>
      <c r="B239" s="39" t="s">
        <v>581</v>
      </c>
      <c r="C239" s="39" t="s">
        <v>830</v>
      </c>
      <c r="D239" s="39" t="s">
        <v>835</v>
      </c>
      <c r="E239" s="37" t="s">
        <v>476</v>
      </c>
      <c r="F239" s="40">
        <v>2</v>
      </c>
      <c r="G239" s="41">
        <v>5900</v>
      </c>
      <c r="H239" s="41">
        <v>11800</v>
      </c>
    </row>
    <row r="240" ht="29.9" customHeight="1" spans="1:8">
      <c r="A240" s="42" t="s">
        <v>46</v>
      </c>
      <c r="B240" s="39" t="s">
        <v>581</v>
      </c>
      <c r="C240" s="39" t="s">
        <v>830</v>
      </c>
      <c r="D240" s="39" t="s">
        <v>836</v>
      </c>
      <c r="E240" s="37" t="s">
        <v>476</v>
      </c>
      <c r="F240" s="40">
        <v>2</v>
      </c>
      <c r="G240" s="41">
        <v>3500</v>
      </c>
      <c r="H240" s="41">
        <v>7000</v>
      </c>
    </row>
    <row r="241" ht="29.9" customHeight="1" spans="1:8">
      <c r="A241" s="42" t="s">
        <v>46</v>
      </c>
      <c r="B241" s="39" t="s">
        <v>581</v>
      </c>
      <c r="C241" s="39" t="s">
        <v>830</v>
      </c>
      <c r="D241" s="39" t="s">
        <v>837</v>
      </c>
      <c r="E241" s="37" t="s">
        <v>476</v>
      </c>
      <c r="F241" s="40">
        <v>2</v>
      </c>
      <c r="G241" s="41">
        <v>5900</v>
      </c>
      <c r="H241" s="41">
        <v>11800</v>
      </c>
    </row>
    <row r="242" ht="29.9" customHeight="1" spans="1:8">
      <c r="A242" s="42" t="s">
        <v>46</v>
      </c>
      <c r="B242" s="39" t="s">
        <v>581</v>
      </c>
      <c r="C242" s="39" t="s">
        <v>830</v>
      </c>
      <c r="D242" s="39" t="s">
        <v>838</v>
      </c>
      <c r="E242" s="37" t="s">
        <v>476</v>
      </c>
      <c r="F242" s="40">
        <v>9</v>
      </c>
      <c r="G242" s="41">
        <v>1850</v>
      </c>
      <c r="H242" s="41">
        <v>16650</v>
      </c>
    </row>
    <row r="243" ht="29.9" customHeight="1" spans="1:8">
      <c r="A243" s="42" t="s">
        <v>46</v>
      </c>
      <c r="B243" s="39" t="s">
        <v>581</v>
      </c>
      <c r="C243" s="39" t="s">
        <v>839</v>
      </c>
      <c r="D243" s="39" t="s">
        <v>840</v>
      </c>
      <c r="E243" s="37" t="s">
        <v>393</v>
      </c>
      <c r="F243" s="40">
        <v>45</v>
      </c>
      <c r="G243" s="41">
        <v>820</v>
      </c>
      <c r="H243" s="41">
        <v>36900</v>
      </c>
    </row>
    <row r="244" ht="29.9" customHeight="1" spans="1:8">
      <c r="A244" s="42" t="s">
        <v>46</v>
      </c>
      <c r="B244" s="39" t="s">
        <v>581</v>
      </c>
      <c r="C244" s="39" t="s">
        <v>839</v>
      </c>
      <c r="D244" s="39" t="s">
        <v>840</v>
      </c>
      <c r="E244" s="37" t="s">
        <v>393</v>
      </c>
      <c r="F244" s="40">
        <v>3</v>
      </c>
      <c r="G244" s="41">
        <v>820</v>
      </c>
      <c r="H244" s="41">
        <v>2460</v>
      </c>
    </row>
    <row r="245" ht="29.9" customHeight="1" spans="1:8">
      <c r="A245" s="42" t="s">
        <v>46</v>
      </c>
      <c r="B245" s="39" t="s">
        <v>581</v>
      </c>
      <c r="C245" s="39" t="s">
        <v>839</v>
      </c>
      <c r="D245" s="39" t="s">
        <v>841</v>
      </c>
      <c r="E245" s="37" t="s">
        <v>476</v>
      </c>
      <c r="F245" s="40">
        <v>45</v>
      </c>
      <c r="G245" s="41">
        <v>480</v>
      </c>
      <c r="H245" s="41">
        <v>21600</v>
      </c>
    </row>
    <row r="246" ht="29.9" customHeight="1" spans="1:8">
      <c r="A246" s="42" t="s">
        <v>46</v>
      </c>
      <c r="B246" s="39" t="s">
        <v>581</v>
      </c>
      <c r="C246" s="39" t="s">
        <v>839</v>
      </c>
      <c r="D246" s="39" t="s">
        <v>841</v>
      </c>
      <c r="E246" s="37" t="s">
        <v>393</v>
      </c>
      <c r="F246" s="40">
        <v>3</v>
      </c>
      <c r="G246" s="41">
        <v>480</v>
      </c>
      <c r="H246" s="41">
        <v>1440</v>
      </c>
    </row>
    <row r="247" ht="29.9" customHeight="1" spans="1:8">
      <c r="A247" s="42" t="s">
        <v>46</v>
      </c>
      <c r="B247" s="39" t="s">
        <v>581</v>
      </c>
      <c r="C247" s="39" t="s">
        <v>839</v>
      </c>
      <c r="D247" s="39" t="s">
        <v>842</v>
      </c>
      <c r="E247" s="37" t="s">
        <v>393</v>
      </c>
      <c r="F247" s="40">
        <v>45</v>
      </c>
      <c r="G247" s="41">
        <v>1200</v>
      </c>
      <c r="H247" s="41">
        <v>54000</v>
      </c>
    </row>
    <row r="248" ht="29.9" customHeight="1" spans="1:8">
      <c r="A248" s="42" t="s">
        <v>46</v>
      </c>
      <c r="B248" s="39" t="s">
        <v>581</v>
      </c>
      <c r="C248" s="39" t="s">
        <v>839</v>
      </c>
      <c r="D248" s="39" t="s">
        <v>842</v>
      </c>
      <c r="E248" s="37" t="s">
        <v>393</v>
      </c>
      <c r="F248" s="40">
        <v>3</v>
      </c>
      <c r="G248" s="41">
        <v>1200</v>
      </c>
      <c r="H248" s="41">
        <v>3600</v>
      </c>
    </row>
    <row r="249" ht="29.9" customHeight="1" spans="1:8">
      <c r="A249" s="42" t="s">
        <v>46</v>
      </c>
      <c r="B249" s="39" t="s">
        <v>581</v>
      </c>
      <c r="C249" s="39" t="s">
        <v>839</v>
      </c>
      <c r="D249" s="39" t="s">
        <v>843</v>
      </c>
      <c r="E249" s="37" t="s">
        <v>393</v>
      </c>
      <c r="F249" s="40">
        <v>27</v>
      </c>
      <c r="G249" s="41">
        <v>500</v>
      </c>
      <c r="H249" s="41">
        <v>13500</v>
      </c>
    </row>
    <row r="250" ht="29.9" customHeight="1" spans="1:8">
      <c r="A250" s="42" t="s">
        <v>46</v>
      </c>
      <c r="B250" s="39" t="s">
        <v>581</v>
      </c>
      <c r="C250" s="39" t="s">
        <v>839</v>
      </c>
      <c r="D250" s="39" t="s">
        <v>844</v>
      </c>
      <c r="E250" s="37" t="s">
        <v>393</v>
      </c>
      <c r="F250" s="40">
        <v>3</v>
      </c>
      <c r="G250" s="41">
        <v>399</v>
      </c>
      <c r="H250" s="41">
        <v>1197</v>
      </c>
    </row>
    <row r="251" ht="29.9" customHeight="1" spans="1:8">
      <c r="A251" s="42" t="s">
        <v>46</v>
      </c>
      <c r="B251" s="39" t="s">
        <v>581</v>
      </c>
      <c r="C251" s="39" t="s">
        <v>839</v>
      </c>
      <c r="D251" s="39" t="s">
        <v>845</v>
      </c>
      <c r="E251" s="37" t="s">
        <v>476</v>
      </c>
      <c r="F251" s="40">
        <v>546</v>
      </c>
      <c r="G251" s="41">
        <v>500</v>
      </c>
      <c r="H251" s="41">
        <v>273000</v>
      </c>
    </row>
    <row r="252" ht="29.9" customHeight="1" spans="1:8">
      <c r="A252" s="42" t="s">
        <v>46</v>
      </c>
      <c r="B252" s="39" t="s">
        <v>581</v>
      </c>
      <c r="C252" s="39" t="s">
        <v>839</v>
      </c>
      <c r="D252" s="39" t="s">
        <v>846</v>
      </c>
      <c r="E252" s="37" t="s">
        <v>393</v>
      </c>
      <c r="F252" s="40">
        <v>5</v>
      </c>
      <c r="G252" s="41">
        <v>5000</v>
      </c>
      <c r="H252" s="41">
        <v>25000</v>
      </c>
    </row>
    <row r="253" ht="29.9" customHeight="1" spans="1:8">
      <c r="A253" s="42" t="s">
        <v>46</v>
      </c>
      <c r="B253" s="39" t="s">
        <v>581</v>
      </c>
      <c r="C253" s="39" t="s">
        <v>839</v>
      </c>
      <c r="D253" s="39" t="s">
        <v>847</v>
      </c>
      <c r="E253" s="37" t="s">
        <v>393</v>
      </c>
      <c r="F253" s="40">
        <v>45</v>
      </c>
      <c r="G253" s="41">
        <v>250</v>
      </c>
      <c r="H253" s="41">
        <v>11250</v>
      </c>
    </row>
    <row r="254" ht="29.9" customHeight="1" spans="1:8">
      <c r="A254" s="42" t="s">
        <v>46</v>
      </c>
      <c r="B254" s="39" t="s">
        <v>581</v>
      </c>
      <c r="C254" s="39" t="s">
        <v>839</v>
      </c>
      <c r="D254" s="39" t="s">
        <v>848</v>
      </c>
      <c r="E254" s="37" t="s">
        <v>393</v>
      </c>
      <c r="F254" s="40">
        <v>2</v>
      </c>
      <c r="G254" s="41">
        <v>2000</v>
      </c>
      <c r="H254" s="41">
        <v>4000</v>
      </c>
    </row>
    <row r="255" ht="29.9" customHeight="1" spans="1:8">
      <c r="A255" s="42" t="s">
        <v>46</v>
      </c>
      <c r="B255" s="39" t="s">
        <v>581</v>
      </c>
      <c r="C255" s="39" t="s">
        <v>839</v>
      </c>
      <c r="D255" s="39" t="s">
        <v>849</v>
      </c>
      <c r="E255" s="37" t="s">
        <v>393</v>
      </c>
      <c r="F255" s="40">
        <v>3</v>
      </c>
      <c r="G255" s="41">
        <v>800</v>
      </c>
      <c r="H255" s="41">
        <v>2400</v>
      </c>
    </row>
    <row r="256" ht="29.9" customHeight="1" spans="1:8">
      <c r="A256" s="42" t="s">
        <v>46</v>
      </c>
      <c r="B256" s="39" t="s">
        <v>581</v>
      </c>
      <c r="C256" s="39" t="s">
        <v>839</v>
      </c>
      <c r="D256" s="39" t="s">
        <v>849</v>
      </c>
      <c r="E256" s="37" t="s">
        <v>393</v>
      </c>
      <c r="F256" s="40">
        <v>90</v>
      </c>
      <c r="G256" s="41">
        <v>900</v>
      </c>
      <c r="H256" s="41">
        <v>81000</v>
      </c>
    </row>
    <row r="257" ht="29.9" customHeight="1" spans="1:8">
      <c r="A257" s="42" t="s">
        <v>46</v>
      </c>
      <c r="B257" s="39" t="s">
        <v>581</v>
      </c>
      <c r="C257" s="39" t="s">
        <v>839</v>
      </c>
      <c r="D257" s="39" t="s">
        <v>850</v>
      </c>
      <c r="E257" s="37" t="s">
        <v>393</v>
      </c>
      <c r="F257" s="40">
        <v>3</v>
      </c>
      <c r="G257" s="41">
        <v>3500</v>
      </c>
      <c r="H257" s="41">
        <v>10500</v>
      </c>
    </row>
    <row r="258" ht="29.9" customHeight="1" spans="1:8">
      <c r="A258" s="42" t="s">
        <v>46</v>
      </c>
      <c r="B258" s="39" t="s">
        <v>581</v>
      </c>
      <c r="C258" s="39" t="s">
        <v>839</v>
      </c>
      <c r="D258" s="39" t="s">
        <v>851</v>
      </c>
      <c r="E258" s="37" t="s">
        <v>393</v>
      </c>
      <c r="F258" s="40">
        <v>2</v>
      </c>
      <c r="G258" s="41">
        <v>3350</v>
      </c>
      <c r="H258" s="41">
        <v>6700</v>
      </c>
    </row>
    <row r="259" ht="29.9" customHeight="1" spans="1:8">
      <c r="A259" s="42" t="s">
        <v>46</v>
      </c>
      <c r="B259" s="39" t="s">
        <v>581</v>
      </c>
      <c r="C259" s="39" t="s">
        <v>839</v>
      </c>
      <c r="D259" s="39" t="s">
        <v>852</v>
      </c>
      <c r="E259" s="37" t="s">
        <v>393</v>
      </c>
      <c r="F259" s="40">
        <v>2</v>
      </c>
      <c r="G259" s="41">
        <v>4380</v>
      </c>
      <c r="H259" s="41">
        <v>8760</v>
      </c>
    </row>
    <row r="260" ht="29.9" customHeight="1" spans="1:8">
      <c r="A260" s="42" t="s">
        <v>46</v>
      </c>
      <c r="B260" s="39" t="s">
        <v>581</v>
      </c>
      <c r="C260" s="39" t="s">
        <v>853</v>
      </c>
      <c r="D260" s="39" t="s">
        <v>854</v>
      </c>
      <c r="E260" s="37" t="s">
        <v>476</v>
      </c>
      <c r="F260" s="40">
        <v>2</v>
      </c>
      <c r="G260" s="41">
        <v>14900</v>
      </c>
      <c r="H260" s="41">
        <v>29800</v>
      </c>
    </row>
    <row r="261" ht="29.9" customHeight="1" spans="1:8">
      <c r="A261" s="42" t="s">
        <v>46</v>
      </c>
      <c r="B261" s="39" t="s">
        <v>581</v>
      </c>
      <c r="C261" s="39" t="s">
        <v>853</v>
      </c>
      <c r="D261" s="39" t="s">
        <v>855</v>
      </c>
      <c r="E261" s="37" t="s">
        <v>476</v>
      </c>
      <c r="F261" s="40">
        <v>3</v>
      </c>
      <c r="G261" s="41">
        <v>2900</v>
      </c>
      <c r="H261" s="41">
        <v>8700</v>
      </c>
    </row>
    <row r="262" ht="29.9" customHeight="1" spans="1:8">
      <c r="A262" s="42" t="s">
        <v>46</v>
      </c>
      <c r="B262" s="39" t="s">
        <v>581</v>
      </c>
      <c r="C262" s="39" t="s">
        <v>853</v>
      </c>
      <c r="D262" s="39" t="s">
        <v>623</v>
      </c>
      <c r="E262" s="37" t="s">
        <v>476</v>
      </c>
      <c r="F262" s="40">
        <v>6</v>
      </c>
      <c r="G262" s="41">
        <v>1150</v>
      </c>
      <c r="H262" s="41">
        <v>6900</v>
      </c>
    </row>
    <row r="263" ht="29.9" customHeight="1" spans="1:8">
      <c r="A263" s="42" t="s">
        <v>46</v>
      </c>
      <c r="B263" s="39" t="s">
        <v>581</v>
      </c>
      <c r="C263" s="39" t="s">
        <v>853</v>
      </c>
      <c r="D263" s="39" t="s">
        <v>856</v>
      </c>
      <c r="E263" s="37" t="s">
        <v>476</v>
      </c>
      <c r="F263" s="40">
        <v>2</v>
      </c>
      <c r="G263" s="41">
        <v>1350</v>
      </c>
      <c r="H263" s="41">
        <v>2700</v>
      </c>
    </row>
    <row r="264" ht="29.9" customHeight="1" spans="1:8">
      <c r="A264" s="42" t="s">
        <v>46</v>
      </c>
      <c r="B264" s="39" t="s">
        <v>581</v>
      </c>
      <c r="C264" s="39" t="s">
        <v>853</v>
      </c>
      <c r="D264" s="39" t="s">
        <v>857</v>
      </c>
      <c r="E264" s="37" t="s">
        <v>393</v>
      </c>
      <c r="F264" s="40">
        <v>2</v>
      </c>
      <c r="G264" s="41">
        <v>2300</v>
      </c>
      <c r="H264" s="41">
        <v>4600</v>
      </c>
    </row>
    <row r="265" ht="29.9" customHeight="1" spans="1:8">
      <c r="A265" s="42" t="s">
        <v>46</v>
      </c>
      <c r="B265" s="39" t="s">
        <v>581</v>
      </c>
      <c r="C265" s="39" t="s">
        <v>853</v>
      </c>
      <c r="D265" s="39" t="s">
        <v>858</v>
      </c>
      <c r="E265" s="37" t="s">
        <v>476</v>
      </c>
      <c r="F265" s="40">
        <v>6</v>
      </c>
      <c r="G265" s="41">
        <v>1700</v>
      </c>
      <c r="H265" s="41">
        <v>10200</v>
      </c>
    </row>
    <row r="266" ht="29.9" customHeight="1" spans="1:8">
      <c r="A266" s="42" t="s">
        <v>46</v>
      </c>
      <c r="B266" s="39" t="s">
        <v>581</v>
      </c>
      <c r="C266" s="39" t="s">
        <v>853</v>
      </c>
      <c r="D266" s="39" t="s">
        <v>859</v>
      </c>
      <c r="E266" s="37" t="s">
        <v>393</v>
      </c>
      <c r="F266" s="40">
        <v>3</v>
      </c>
      <c r="G266" s="41">
        <v>1700</v>
      </c>
      <c r="H266" s="41">
        <v>5100</v>
      </c>
    </row>
    <row r="267" ht="29.9" customHeight="1" spans="1:8">
      <c r="A267" s="42" t="s">
        <v>46</v>
      </c>
      <c r="B267" s="39" t="s">
        <v>581</v>
      </c>
      <c r="C267" s="39" t="s">
        <v>853</v>
      </c>
      <c r="D267" s="39" t="s">
        <v>860</v>
      </c>
      <c r="E267" s="37" t="s">
        <v>476</v>
      </c>
      <c r="F267" s="40">
        <v>3</v>
      </c>
      <c r="G267" s="41">
        <v>5300</v>
      </c>
      <c r="H267" s="41">
        <v>15900</v>
      </c>
    </row>
    <row r="268" ht="29.9" customHeight="1" spans="1:8">
      <c r="A268" s="42" t="s">
        <v>46</v>
      </c>
      <c r="B268" s="39" t="s">
        <v>581</v>
      </c>
      <c r="C268" s="39" t="s">
        <v>861</v>
      </c>
      <c r="D268" s="39" t="s">
        <v>862</v>
      </c>
      <c r="E268" s="37" t="s">
        <v>476</v>
      </c>
      <c r="F268" s="40">
        <v>3</v>
      </c>
      <c r="G268" s="41">
        <v>1740</v>
      </c>
      <c r="H268" s="41">
        <v>5220</v>
      </c>
    </row>
    <row r="269" ht="29.9" customHeight="1" spans="1:8">
      <c r="A269" s="42" t="s">
        <v>46</v>
      </c>
      <c r="B269" s="39" t="s">
        <v>581</v>
      </c>
      <c r="C269" s="39" t="s">
        <v>861</v>
      </c>
      <c r="D269" s="39" t="s">
        <v>863</v>
      </c>
      <c r="E269" s="37" t="s">
        <v>476</v>
      </c>
      <c r="F269" s="40">
        <v>3</v>
      </c>
      <c r="G269" s="41">
        <v>5000</v>
      </c>
      <c r="H269" s="41">
        <v>15000</v>
      </c>
    </row>
    <row r="270" ht="29.9" customHeight="1" spans="1:8">
      <c r="A270" s="42" t="s">
        <v>46</v>
      </c>
      <c r="B270" s="39" t="s">
        <v>581</v>
      </c>
      <c r="C270" s="39" t="s">
        <v>864</v>
      </c>
      <c r="D270" s="39" t="s">
        <v>865</v>
      </c>
      <c r="E270" s="37" t="s">
        <v>393</v>
      </c>
      <c r="F270" s="40">
        <v>6</v>
      </c>
      <c r="G270" s="41">
        <v>5300</v>
      </c>
      <c r="H270" s="41">
        <v>31800</v>
      </c>
    </row>
    <row r="271" ht="29.9" customHeight="1" spans="1:8">
      <c r="A271" s="42" t="s">
        <v>46</v>
      </c>
      <c r="B271" s="39" t="s">
        <v>581</v>
      </c>
      <c r="C271" s="39" t="s">
        <v>864</v>
      </c>
      <c r="D271" s="39" t="s">
        <v>866</v>
      </c>
      <c r="E271" s="37" t="s">
        <v>393</v>
      </c>
      <c r="F271" s="40">
        <v>3</v>
      </c>
      <c r="G271" s="41">
        <v>3600</v>
      </c>
      <c r="H271" s="41">
        <v>10800</v>
      </c>
    </row>
    <row r="272" ht="29.9" customHeight="1" spans="1:8">
      <c r="A272" s="42" t="s">
        <v>46</v>
      </c>
      <c r="B272" s="39" t="s">
        <v>581</v>
      </c>
      <c r="C272" s="39" t="s">
        <v>864</v>
      </c>
      <c r="D272" s="39" t="s">
        <v>867</v>
      </c>
      <c r="E272" s="37" t="s">
        <v>393</v>
      </c>
      <c r="F272" s="40">
        <v>3</v>
      </c>
      <c r="G272" s="41">
        <v>1250</v>
      </c>
      <c r="H272" s="41">
        <v>3750</v>
      </c>
    </row>
    <row r="273" ht="29.9" customHeight="1" spans="1:8">
      <c r="A273" s="42" t="s">
        <v>46</v>
      </c>
      <c r="B273" s="39" t="s">
        <v>581</v>
      </c>
      <c r="C273" s="39" t="s">
        <v>864</v>
      </c>
      <c r="D273" s="39" t="s">
        <v>868</v>
      </c>
      <c r="E273" s="37" t="s">
        <v>393</v>
      </c>
      <c r="F273" s="40">
        <v>12</v>
      </c>
      <c r="G273" s="41">
        <v>7500</v>
      </c>
      <c r="H273" s="41">
        <v>90000</v>
      </c>
    </row>
    <row r="274" ht="29.9" customHeight="1" spans="1:8">
      <c r="A274" s="42" t="s">
        <v>46</v>
      </c>
      <c r="B274" s="39" t="s">
        <v>581</v>
      </c>
      <c r="C274" s="39" t="s">
        <v>864</v>
      </c>
      <c r="D274" s="39" t="s">
        <v>869</v>
      </c>
      <c r="E274" s="37" t="s">
        <v>393</v>
      </c>
      <c r="F274" s="40">
        <v>3</v>
      </c>
      <c r="G274" s="41">
        <v>3450</v>
      </c>
      <c r="H274" s="41">
        <v>10350</v>
      </c>
    </row>
    <row r="275" ht="29.9" customHeight="1" spans="1:8">
      <c r="A275" s="42" t="s">
        <v>46</v>
      </c>
      <c r="B275" s="39" t="s">
        <v>581</v>
      </c>
      <c r="C275" s="39" t="s">
        <v>864</v>
      </c>
      <c r="D275" s="39" t="s">
        <v>870</v>
      </c>
      <c r="E275" s="37" t="s">
        <v>393</v>
      </c>
      <c r="F275" s="40">
        <v>3</v>
      </c>
      <c r="G275" s="41">
        <v>8700</v>
      </c>
      <c r="H275" s="41">
        <v>26100</v>
      </c>
    </row>
    <row r="276" ht="29.9" customHeight="1" spans="1:8">
      <c r="A276" s="42" t="s">
        <v>46</v>
      </c>
      <c r="B276" s="39" t="s">
        <v>581</v>
      </c>
      <c r="C276" s="39" t="s">
        <v>864</v>
      </c>
      <c r="D276" s="39" t="s">
        <v>871</v>
      </c>
      <c r="E276" s="37" t="s">
        <v>476</v>
      </c>
      <c r="F276" s="40">
        <v>6</v>
      </c>
      <c r="G276" s="41">
        <v>1380</v>
      </c>
      <c r="H276" s="41">
        <v>8280</v>
      </c>
    </row>
    <row r="277" ht="29.9" customHeight="1" spans="1:8">
      <c r="A277" s="42" t="s">
        <v>46</v>
      </c>
      <c r="B277" s="39" t="s">
        <v>581</v>
      </c>
      <c r="C277" s="39" t="s">
        <v>864</v>
      </c>
      <c r="D277" s="39" t="s">
        <v>871</v>
      </c>
      <c r="E277" s="37" t="s">
        <v>476</v>
      </c>
      <c r="F277" s="40">
        <v>90</v>
      </c>
      <c r="G277" s="41">
        <v>980</v>
      </c>
      <c r="H277" s="41">
        <v>88200</v>
      </c>
    </row>
    <row r="278" ht="29.9" customHeight="1" spans="1:8">
      <c r="A278" s="42" t="s">
        <v>46</v>
      </c>
      <c r="B278" s="39" t="s">
        <v>581</v>
      </c>
      <c r="C278" s="39" t="s">
        <v>864</v>
      </c>
      <c r="D278" s="39" t="s">
        <v>872</v>
      </c>
      <c r="E278" s="37" t="s">
        <v>476</v>
      </c>
      <c r="F278" s="40">
        <v>45</v>
      </c>
      <c r="G278" s="41">
        <v>4500</v>
      </c>
      <c r="H278" s="41">
        <v>202500</v>
      </c>
    </row>
    <row r="279" ht="29.9" customHeight="1" spans="1:8">
      <c r="A279" s="42" t="s">
        <v>46</v>
      </c>
      <c r="B279" s="39" t="s">
        <v>581</v>
      </c>
      <c r="C279" s="39" t="s">
        <v>864</v>
      </c>
      <c r="D279" s="39" t="s">
        <v>873</v>
      </c>
      <c r="E279" s="37" t="s">
        <v>393</v>
      </c>
      <c r="F279" s="40">
        <v>5</v>
      </c>
      <c r="G279" s="41">
        <v>1000</v>
      </c>
      <c r="H279" s="41">
        <v>5000</v>
      </c>
    </row>
    <row r="280" ht="29.9" customHeight="1" spans="1:8">
      <c r="A280" s="42" t="s">
        <v>46</v>
      </c>
      <c r="B280" s="39" t="s">
        <v>581</v>
      </c>
      <c r="C280" s="39" t="s">
        <v>864</v>
      </c>
      <c r="D280" s="39" t="s">
        <v>874</v>
      </c>
      <c r="E280" s="37" t="s">
        <v>393</v>
      </c>
      <c r="F280" s="40">
        <v>3</v>
      </c>
      <c r="G280" s="41">
        <v>2700</v>
      </c>
      <c r="H280" s="41">
        <v>8100</v>
      </c>
    </row>
    <row r="281" ht="29.9" customHeight="1" spans="1:8">
      <c r="A281" s="42" t="s">
        <v>46</v>
      </c>
      <c r="B281" s="39" t="s">
        <v>581</v>
      </c>
      <c r="C281" s="39" t="s">
        <v>875</v>
      </c>
      <c r="D281" s="39" t="s">
        <v>831</v>
      </c>
      <c r="E281" s="37" t="s">
        <v>476</v>
      </c>
      <c r="F281" s="40">
        <v>45</v>
      </c>
      <c r="G281" s="41">
        <v>600</v>
      </c>
      <c r="H281" s="41">
        <v>27000</v>
      </c>
    </row>
    <row r="282" ht="29.9" customHeight="1" spans="1:8">
      <c r="A282" s="42" t="s">
        <v>46</v>
      </c>
      <c r="B282" s="39" t="s">
        <v>581</v>
      </c>
      <c r="C282" s="39" t="s">
        <v>876</v>
      </c>
      <c r="D282" s="39" t="s">
        <v>877</v>
      </c>
      <c r="E282" s="37" t="s">
        <v>638</v>
      </c>
      <c r="F282" s="40">
        <v>2</v>
      </c>
      <c r="G282" s="41">
        <v>30000</v>
      </c>
      <c r="H282" s="41">
        <v>60000</v>
      </c>
    </row>
    <row r="283" ht="29.9" customHeight="1" spans="1:8">
      <c r="A283" s="42" t="s">
        <v>46</v>
      </c>
      <c r="B283" s="39" t="s">
        <v>581</v>
      </c>
      <c r="C283" s="39" t="s">
        <v>878</v>
      </c>
      <c r="D283" s="39" t="s">
        <v>879</v>
      </c>
      <c r="E283" s="37" t="s">
        <v>393</v>
      </c>
      <c r="F283" s="40">
        <v>3</v>
      </c>
      <c r="G283" s="41">
        <v>30000</v>
      </c>
      <c r="H283" s="41">
        <v>90000</v>
      </c>
    </row>
    <row r="284" ht="29.9" customHeight="1" spans="1:8">
      <c r="A284" s="42" t="s">
        <v>46</v>
      </c>
      <c r="B284" s="39" t="s">
        <v>581</v>
      </c>
      <c r="C284" s="39" t="s">
        <v>878</v>
      </c>
      <c r="D284" s="39" t="s">
        <v>880</v>
      </c>
      <c r="E284" s="37" t="s">
        <v>638</v>
      </c>
      <c r="F284" s="40">
        <v>3</v>
      </c>
      <c r="G284" s="41">
        <v>5000</v>
      </c>
      <c r="H284" s="41">
        <v>15000</v>
      </c>
    </row>
    <row r="285" ht="29.9" customHeight="1" spans="1:8">
      <c r="A285" s="42" t="s">
        <v>46</v>
      </c>
      <c r="B285" s="39" t="s">
        <v>581</v>
      </c>
      <c r="C285" s="39" t="s">
        <v>878</v>
      </c>
      <c r="D285" s="39" t="s">
        <v>881</v>
      </c>
      <c r="E285" s="37" t="s">
        <v>638</v>
      </c>
      <c r="F285" s="40">
        <v>3</v>
      </c>
      <c r="G285" s="41">
        <v>9800</v>
      </c>
      <c r="H285" s="41">
        <v>29400</v>
      </c>
    </row>
    <row r="286" ht="29.9" customHeight="1" spans="1:8">
      <c r="A286" s="42" t="s">
        <v>46</v>
      </c>
      <c r="B286" s="39" t="s">
        <v>581</v>
      </c>
      <c r="C286" s="39" t="s">
        <v>882</v>
      </c>
      <c r="D286" s="39" t="s">
        <v>883</v>
      </c>
      <c r="E286" s="37" t="s">
        <v>476</v>
      </c>
      <c r="F286" s="40">
        <v>3</v>
      </c>
      <c r="G286" s="41">
        <v>6000</v>
      </c>
      <c r="H286" s="41">
        <v>18000</v>
      </c>
    </row>
    <row r="287" ht="29.9" customHeight="1" spans="1:8">
      <c r="A287" s="42" t="s">
        <v>46</v>
      </c>
      <c r="B287" s="39" t="s">
        <v>581</v>
      </c>
      <c r="C287" s="39" t="s">
        <v>884</v>
      </c>
      <c r="D287" s="39" t="s">
        <v>885</v>
      </c>
      <c r="E287" s="37" t="s">
        <v>476</v>
      </c>
      <c r="F287" s="40">
        <v>3</v>
      </c>
      <c r="G287" s="41">
        <v>45000</v>
      </c>
      <c r="H287" s="41">
        <v>135000</v>
      </c>
    </row>
    <row r="288" ht="29.9" customHeight="1" spans="1:8">
      <c r="A288" s="42" t="s">
        <v>46</v>
      </c>
      <c r="B288" s="39" t="s">
        <v>581</v>
      </c>
      <c r="C288" s="39" t="s">
        <v>886</v>
      </c>
      <c r="D288" s="39" t="s">
        <v>887</v>
      </c>
      <c r="E288" s="37" t="s">
        <v>476</v>
      </c>
      <c r="F288" s="40">
        <v>2</v>
      </c>
      <c r="G288" s="41">
        <v>195000</v>
      </c>
      <c r="H288" s="41">
        <v>390000</v>
      </c>
    </row>
    <row r="289" ht="29.9" customHeight="1" spans="1:8">
      <c r="A289" s="42" t="s">
        <v>46</v>
      </c>
      <c r="B289" s="39" t="s">
        <v>581</v>
      </c>
      <c r="C289" s="39" t="s">
        <v>888</v>
      </c>
      <c r="D289" s="39" t="s">
        <v>889</v>
      </c>
      <c r="E289" s="37" t="s">
        <v>476</v>
      </c>
      <c r="F289" s="40">
        <v>3</v>
      </c>
      <c r="G289" s="41">
        <v>30000</v>
      </c>
      <c r="H289" s="41">
        <v>90000</v>
      </c>
    </row>
    <row r="290" ht="29.9" customHeight="1" spans="1:8">
      <c r="A290" s="42" t="s">
        <v>46</v>
      </c>
      <c r="B290" s="39" t="s">
        <v>581</v>
      </c>
      <c r="C290" s="39" t="s">
        <v>890</v>
      </c>
      <c r="D290" s="39" t="s">
        <v>891</v>
      </c>
      <c r="E290" s="37" t="s">
        <v>476</v>
      </c>
      <c r="F290" s="40">
        <v>2</v>
      </c>
      <c r="G290" s="41">
        <v>30000</v>
      </c>
      <c r="H290" s="41">
        <v>60000</v>
      </c>
    </row>
    <row r="291" ht="29.9" customHeight="1" spans="1:8">
      <c r="A291" s="42" t="s">
        <v>46</v>
      </c>
      <c r="B291" s="39" t="s">
        <v>581</v>
      </c>
      <c r="C291" s="39" t="s">
        <v>892</v>
      </c>
      <c r="D291" s="39" t="s">
        <v>893</v>
      </c>
      <c r="E291" s="37" t="s">
        <v>476</v>
      </c>
      <c r="F291" s="40">
        <v>2</v>
      </c>
      <c r="G291" s="41">
        <v>800000</v>
      </c>
      <c r="H291" s="41">
        <v>1600000</v>
      </c>
    </row>
    <row r="292" ht="29.9" customHeight="1" spans="1:8">
      <c r="A292" s="42" t="s">
        <v>46</v>
      </c>
      <c r="B292" s="39" t="s">
        <v>581</v>
      </c>
      <c r="C292" s="39" t="s">
        <v>894</v>
      </c>
      <c r="D292" s="39" t="s">
        <v>895</v>
      </c>
      <c r="E292" s="37" t="s">
        <v>476</v>
      </c>
      <c r="F292" s="40">
        <v>2</v>
      </c>
      <c r="G292" s="41">
        <v>200000</v>
      </c>
      <c r="H292" s="41">
        <v>400000</v>
      </c>
    </row>
    <row r="293" ht="29.9" customHeight="1" spans="1:8">
      <c r="A293" s="42" t="s">
        <v>46</v>
      </c>
      <c r="B293" s="39" t="s">
        <v>581</v>
      </c>
      <c r="C293" s="39" t="s">
        <v>894</v>
      </c>
      <c r="D293" s="39" t="s">
        <v>896</v>
      </c>
      <c r="E293" s="37" t="s">
        <v>476</v>
      </c>
      <c r="F293" s="40">
        <v>2</v>
      </c>
      <c r="G293" s="41">
        <v>40000</v>
      </c>
      <c r="H293" s="41">
        <v>80000</v>
      </c>
    </row>
    <row r="294" ht="29.9" customHeight="1" spans="1:8">
      <c r="A294" s="42" t="s">
        <v>46</v>
      </c>
      <c r="B294" s="39" t="s">
        <v>581</v>
      </c>
      <c r="C294" s="39" t="s">
        <v>894</v>
      </c>
      <c r="D294" s="39" t="s">
        <v>897</v>
      </c>
      <c r="E294" s="37" t="s">
        <v>476</v>
      </c>
      <c r="F294" s="40">
        <v>2</v>
      </c>
      <c r="G294" s="41">
        <v>150000</v>
      </c>
      <c r="H294" s="41">
        <v>300000</v>
      </c>
    </row>
    <row r="295" ht="29.9" customHeight="1" spans="1:8">
      <c r="A295" s="42" t="s">
        <v>46</v>
      </c>
      <c r="B295" s="39" t="s">
        <v>581</v>
      </c>
      <c r="C295" s="39" t="s">
        <v>894</v>
      </c>
      <c r="D295" s="39" t="s">
        <v>898</v>
      </c>
      <c r="E295" s="37" t="s">
        <v>476</v>
      </c>
      <c r="F295" s="40">
        <v>8</v>
      </c>
      <c r="G295" s="41">
        <v>60000</v>
      </c>
      <c r="H295" s="41">
        <v>480000</v>
      </c>
    </row>
    <row r="296" ht="29.9" customHeight="1" spans="1:8">
      <c r="A296" s="42" t="s">
        <v>46</v>
      </c>
      <c r="B296" s="39" t="s">
        <v>581</v>
      </c>
      <c r="C296" s="39" t="s">
        <v>894</v>
      </c>
      <c r="D296" s="39" t="s">
        <v>899</v>
      </c>
      <c r="E296" s="37" t="s">
        <v>476</v>
      </c>
      <c r="F296" s="40">
        <v>2</v>
      </c>
      <c r="G296" s="41">
        <v>30000</v>
      </c>
      <c r="H296" s="41">
        <v>60000</v>
      </c>
    </row>
    <row r="297" ht="29.9" customHeight="1" spans="1:8">
      <c r="A297" s="42" t="s">
        <v>46</v>
      </c>
      <c r="B297" s="39" t="s">
        <v>581</v>
      </c>
      <c r="C297" s="39" t="s">
        <v>894</v>
      </c>
      <c r="D297" s="39" t="s">
        <v>900</v>
      </c>
      <c r="E297" s="37" t="s">
        <v>476</v>
      </c>
      <c r="F297" s="40">
        <v>2</v>
      </c>
      <c r="G297" s="41">
        <v>150000</v>
      </c>
      <c r="H297" s="41">
        <v>300000</v>
      </c>
    </row>
    <row r="298" ht="29.9" customHeight="1" spans="1:8">
      <c r="A298" s="42" t="s">
        <v>46</v>
      </c>
      <c r="B298" s="39" t="s">
        <v>581</v>
      </c>
      <c r="C298" s="39" t="s">
        <v>894</v>
      </c>
      <c r="D298" s="39" t="s">
        <v>901</v>
      </c>
      <c r="E298" s="37" t="s">
        <v>476</v>
      </c>
      <c r="F298" s="40">
        <v>8</v>
      </c>
      <c r="G298" s="41">
        <v>45000</v>
      </c>
      <c r="H298" s="41">
        <v>360000</v>
      </c>
    </row>
    <row r="299" ht="29.9" customHeight="1" spans="1:8">
      <c r="A299" s="42" t="s">
        <v>46</v>
      </c>
      <c r="B299" s="39" t="s">
        <v>581</v>
      </c>
      <c r="C299" s="39" t="s">
        <v>894</v>
      </c>
      <c r="D299" s="39" t="s">
        <v>902</v>
      </c>
      <c r="E299" s="37" t="s">
        <v>476</v>
      </c>
      <c r="F299" s="40">
        <v>5</v>
      </c>
      <c r="G299" s="41">
        <v>3000</v>
      </c>
      <c r="H299" s="41">
        <v>15000</v>
      </c>
    </row>
    <row r="300" ht="29.9" customHeight="1" spans="1:8">
      <c r="A300" s="42" t="s">
        <v>46</v>
      </c>
      <c r="B300" s="39" t="s">
        <v>581</v>
      </c>
      <c r="C300" s="39" t="s">
        <v>903</v>
      </c>
      <c r="D300" s="39" t="s">
        <v>904</v>
      </c>
      <c r="E300" s="37" t="s">
        <v>476</v>
      </c>
      <c r="F300" s="40">
        <v>2</v>
      </c>
      <c r="G300" s="41">
        <v>8000</v>
      </c>
      <c r="H300" s="41">
        <v>16000</v>
      </c>
    </row>
    <row r="301" ht="29.9" customHeight="1" spans="1:8">
      <c r="A301" s="42" t="s">
        <v>46</v>
      </c>
      <c r="B301" s="39" t="s">
        <v>581</v>
      </c>
      <c r="C301" s="39" t="s">
        <v>905</v>
      </c>
      <c r="D301" s="39" t="s">
        <v>906</v>
      </c>
      <c r="E301" s="37" t="s">
        <v>476</v>
      </c>
      <c r="F301" s="40">
        <v>2</v>
      </c>
      <c r="G301" s="41">
        <v>25000</v>
      </c>
      <c r="H301" s="41">
        <v>50000</v>
      </c>
    </row>
    <row r="302" ht="29.9" customHeight="1" spans="1:8">
      <c r="A302" s="42" t="s">
        <v>46</v>
      </c>
      <c r="B302" s="39" t="s">
        <v>581</v>
      </c>
      <c r="C302" s="39" t="s">
        <v>905</v>
      </c>
      <c r="D302" s="39" t="s">
        <v>907</v>
      </c>
      <c r="E302" s="37" t="s">
        <v>476</v>
      </c>
      <c r="F302" s="40">
        <v>2</v>
      </c>
      <c r="G302" s="41">
        <v>20000</v>
      </c>
      <c r="H302" s="41">
        <v>40000</v>
      </c>
    </row>
    <row r="303" ht="29.9" customHeight="1" spans="1:8">
      <c r="A303" s="42" t="s">
        <v>46</v>
      </c>
      <c r="B303" s="39" t="s">
        <v>581</v>
      </c>
      <c r="C303" s="39" t="s">
        <v>905</v>
      </c>
      <c r="D303" s="39" t="s">
        <v>908</v>
      </c>
      <c r="E303" s="37" t="s">
        <v>476</v>
      </c>
      <c r="F303" s="40">
        <v>3</v>
      </c>
      <c r="G303" s="41">
        <v>35000</v>
      </c>
      <c r="H303" s="41">
        <v>105000</v>
      </c>
    </row>
    <row r="304" ht="29.9" customHeight="1" spans="1:8">
      <c r="A304" s="42" t="s">
        <v>46</v>
      </c>
      <c r="B304" s="39" t="s">
        <v>581</v>
      </c>
      <c r="C304" s="39" t="s">
        <v>905</v>
      </c>
      <c r="D304" s="39" t="s">
        <v>909</v>
      </c>
      <c r="E304" s="37" t="s">
        <v>476</v>
      </c>
      <c r="F304" s="40">
        <v>2</v>
      </c>
      <c r="G304" s="41">
        <v>25000</v>
      </c>
      <c r="H304" s="41">
        <v>50000</v>
      </c>
    </row>
    <row r="305" ht="29.9" customHeight="1" spans="1:8">
      <c r="A305" s="42" t="s">
        <v>46</v>
      </c>
      <c r="B305" s="39" t="s">
        <v>581</v>
      </c>
      <c r="C305" s="39" t="s">
        <v>910</v>
      </c>
      <c r="D305" s="39" t="s">
        <v>911</v>
      </c>
      <c r="E305" s="37" t="s">
        <v>476</v>
      </c>
      <c r="F305" s="40">
        <v>2</v>
      </c>
      <c r="G305" s="41">
        <v>65000</v>
      </c>
      <c r="H305" s="41">
        <v>130000</v>
      </c>
    </row>
    <row r="306" ht="29.9" customHeight="1" spans="1:8">
      <c r="A306" s="42" t="s">
        <v>46</v>
      </c>
      <c r="B306" s="39" t="s">
        <v>581</v>
      </c>
      <c r="C306" s="39" t="s">
        <v>912</v>
      </c>
      <c r="D306" s="39" t="s">
        <v>913</v>
      </c>
      <c r="E306" s="37" t="s">
        <v>476</v>
      </c>
      <c r="F306" s="40">
        <v>3</v>
      </c>
      <c r="G306" s="41">
        <v>3000</v>
      </c>
      <c r="H306" s="41">
        <v>9000</v>
      </c>
    </row>
    <row r="307" ht="29.9" customHeight="1" spans="1:8">
      <c r="A307" s="42" t="s">
        <v>46</v>
      </c>
      <c r="B307" s="39" t="s">
        <v>581</v>
      </c>
      <c r="C307" s="39" t="s">
        <v>912</v>
      </c>
      <c r="D307" s="39" t="s">
        <v>914</v>
      </c>
      <c r="E307" s="37" t="s">
        <v>476</v>
      </c>
      <c r="F307" s="40">
        <v>3</v>
      </c>
      <c r="G307" s="41">
        <v>21000</v>
      </c>
      <c r="H307" s="41">
        <v>63000</v>
      </c>
    </row>
    <row r="308" ht="29.9" customHeight="1" spans="1:8">
      <c r="A308" s="42" t="s">
        <v>46</v>
      </c>
      <c r="B308" s="39" t="s">
        <v>581</v>
      </c>
      <c r="C308" s="39" t="s">
        <v>912</v>
      </c>
      <c r="D308" s="39" t="s">
        <v>915</v>
      </c>
      <c r="E308" s="37" t="s">
        <v>476</v>
      </c>
      <c r="F308" s="40">
        <v>15</v>
      </c>
      <c r="G308" s="41">
        <v>300</v>
      </c>
      <c r="H308" s="41">
        <v>4500</v>
      </c>
    </row>
    <row r="309" ht="29.9" customHeight="1" spans="1:8">
      <c r="A309" s="42" t="s">
        <v>46</v>
      </c>
      <c r="B309" s="39" t="s">
        <v>581</v>
      </c>
      <c r="C309" s="39" t="s">
        <v>912</v>
      </c>
      <c r="D309" s="39" t="s">
        <v>916</v>
      </c>
      <c r="E309" s="37" t="s">
        <v>476</v>
      </c>
      <c r="F309" s="40">
        <v>6</v>
      </c>
      <c r="G309" s="41">
        <v>2500</v>
      </c>
      <c r="H309" s="41">
        <v>15000</v>
      </c>
    </row>
    <row r="310" ht="29.9" customHeight="1" spans="1:8">
      <c r="A310" s="42" t="s">
        <v>46</v>
      </c>
      <c r="B310" s="39" t="s">
        <v>581</v>
      </c>
      <c r="C310" s="39" t="s">
        <v>912</v>
      </c>
      <c r="D310" s="39" t="s">
        <v>917</v>
      </c>
      <c r="E310" s="37" t="s">
        <v>476</v>
      </c>
      <c r="F310" s="40">
        <v>2</v>
      </c>
      <c r="G310" s="41">
        <v>8500</v>
      </c>
      <c r="H310" s="41">
        <v>17000</v>
      </c>
    </row>
    <row r="311" ht="29.9" customHeight="1" spans="1:8">
      <c r="A311" s="42" t="s">
        <v>46</v>
      </c>
      <c r="B311" s="39" t="s">
        <v>581</v>
      </c>
      <c r="C311" s="39" t="s">
        <v>912</v>
      </c>
      <c r="D311" s="39" t="s">
        <v>918</v>
      </c>
      <c r="E311" s="37" t="s">
        <v>638</v>
      </c>
      <c r="F311" s="40">
        <v>2</v>
      </c>
      <c r="G311" s="41">
        <v>3500</v>
      </c>
      <c r="H311" s="41">
        <v>7000</v>
      </c>
    </row>
    <row r="312" ht="29.9" customHeight="1" spans="1:8">
      <c r="A312" s="42" t="s">
        <v>46</v>
      </c>
      <c r="B312" s="39" t="s">
        <v>581</v>
      </c>
      <c r="C312" s="39" t="s">
        <v>912</v>
      </c>
      <c r="D312" s="39" t="s">
        <v>919</v>
      </c>
      <c r="E312" s="37" t="s">
        <v>476</v>
      </c>
      <c r="F312" s="40">
        <v>2</v>
      </c>
      <c r="G312" s="41">
        <v>2200</v>
      </c>
      <c r="H312" s="41">
        <v>4400</v>
      </c>
    </row>
    <row r="313" ht="29.9" customHeight="1" spans="1:8">
      <c r="A313" s="42" t="s">
        <v>46</v>
      </c>
      <c r="B313" s="39" t="s">
        <v>581</v>
      </c>
      <c r="C313" s="39" t="s">
        <v>920</v>
      </c>
      <c r="D313" s="39" t="s">
        <v>921</v>
      </c>
      <c r="E313" s="37" t="s">
        <v>476</v>
      </c>
      <c r="F313" s="40">
        <v>3</v>
      </c>
      <c r="G313" s="41">
        <v>8000</v>
      </c>
      <c r="H313" s="41">
        <v>24000</v>
      </c>
    </row>
    <row r="314" ht="29.9" customHeight="1" spans="1:8">
      <c r="A314" s="42" t="s">
        <v>46</v>
      </c>
      <c r="B314" s="39" t="s">
        <v>581</v>
      </c>
      <c r="C314" s="39" t="s">
        <v>920</v>
      </c>
      <c r="D314" s="39" t="s">
        <v>922</v>
      </c>
      <c r="E314" s="37" t="s">
        <v>476</v>
      </c>
      <c r="F314" s="40">
        <v>6</v>
      </c>
      <c r="G314" s="41">
        <v>8000</v>
      </c>
      <c r="H314" s="41">
        <v>48000</v>
      </c>
    </row>
    <row r="315" ht="29.9" customHeight="1" spans="1:8">
      <c r="A315" s="42" t="s">
        <v>46</v>
      </c>
      <c r="B315" s="39" t="s">
        <v>581</v>
      </c>
      <c r="C315" s="39" t="s">
        <v>920</v>
      </c>
      <c r="D315" s="39" t="s">
        <v>923</v>
      </c>
      <c r="E315" s="37" t="s">
        <v>476</v>
      </c>
      <c r="F315" s="40">
        <v>3</v>
      </c>
      <c r="G315" s="41">
        <v>60000</v>
      </c>
      <c r="H315" s="41">
        <v>180000</v>
      </c>
    </row>
    <row r="316" ht="29.9" customHeight="1" spans="1:8">
      <c r="A316" s="42" t="s">
        <v>46</v>
      </c>
      <c r="B316" s="39" t="s">
        <v>581</v>
      </c>
      <c r="C316" s="39" t="s">
        <v>924</v>
      </c>
      <c r="D316" s="39" t="s">
        <v>925</v>
      </c>
      <c r="E316" s="37" t="s">
        <v>476</v>
      </c>
      <c r="F316" s="40">
        <v>3</v>
      </c>
      <c r="G316" s="41">
        <v>19000</v>
      </c>
      <c r="H316" s="41">
        <v>57000</v>
      </c>
    </row>
    <row r="317" ht="29.9" customHeight="1" spans="1:8">
      <c r="A317" s="42" t="s">
        <v>46</v>
      </c>
      <c r="B317" s="39" t="s">
        <v>581</v>
      </c>
      <c r="C317" s="39" t="s">
        <v>926</v>
      </c>
      <c r="D317" s="39" t="s">
        <v>927</v>
      </c>
      <c r="E317" s="37" t="s">
        <v>476</v>
      </c>
      <c r="F317" s="40">
        <v>6</v>
      </c>
      <c r="G317" s="41">
        <v>40000</v>
      </c>
      <c r="H317" s="41">
        <v>240000</v>
      </c>
    </row>
    <row r="318" ht="29.9" customHeight="1" spans="1:8">
      <c r="A318" s="42" t="s">
        <v>46</v>
      </c>
      <c r="B318" s="39" t="s">
        <v>581</v>
      </c>
      <c r="C318" s="39" t="s">
        <v>926</v>
      </c>
      <c r="D318" s="39" t="s">
        <v>928</v>
      </c>
      <c r="E318" s="37" t="s">
        <v>476</v>
      </c>
      <c r="F318" s="40">
        <v>2</v>
      </c>
      <c r="G318" s="41">
        <v>100000</v>
      </c>
      <c r="H318" s="41">
        <v>200000</v>
      </c>
    </row>
    <row r="319" ht="29.9" customHeight="1" spans="1:8">
      <c r="A319" s="42" t="s">
        <v>46</v>
      </c>
      <c r="B319" s="39" t="s">
        <v>581</v>
      </c>
      <c r="C319" s="39" t="s">
        <v>929</v>
      </c>
      <c r="D319" s="39" t="s">
        <v>930</v>
      </c>
      <c r="E319" s="37" t="s">
        <v>476</v>
      </c>
      <c r="F319" s="40">
        <v>3</v>
      </c>
      <c r="G319" s="41">
        <v>3000</v>
      </c>
      <c r="H319" s="41">
        <v>9000</v>
      </c>
    </row>
    <row r="320" ht="29.9" customHeight="1" spans="1:8">
      <c r="A320" s="42" t="s">
        <v>46</v>
      </c>
      <c r="B320" s="39" t="s">
        <v>581</v>
      </c>
      <c r="C320" s="39" t="s">
        <v>931</v>
      </c>
      <c r="D320" s="39" t="s">
        <v>932</v>
      </c>
      <c r="E320" s="37" t="s">
        <v>476</v>
      </c>
      <c r="F320" s="40">
        <v>3</v>
      </c>
      <c r="G320" s="41">
        <v>14000</v>
      </c>
      <c r="H320" s="41">
        <v>42000</v>
      </c>
    </row>
    <row r="321" ht="29.9" customHeight="1" spans="1:8">
      <c r="A321" s="42" t="s">
        <v>46</v>
      </c>
      <c r="B321" s="39" t="s">
        <v>581</v>
      </c>
      <c r="C321" s="39" t="s">
        <v>933</v>
      </c>
      <c r="D321" s="39" t="s">
        <v>934</v>
      </c>
      <c r="E321" s="37" t="s">
        <v>476</v>
      </c>
      <c r="F321" s="40">
        <v>2</v>
      </c>
      <c r="G321" s="41">
        <v>600000</v>
      </c>
      <c r="H321" s="41">
        <v>1200000</v>
      </c>
    </row>
    <row r="322" ht="29.9" customHeight="1" spans="1:8">
      <c r="A322" s="42" t="s">
        <v>46</v>
      </c>
      <c r="B322" s="39" t="s">
        <v>581</v>
      </c>
      <c r="C322" s="39" t="s">
        <v>935</v>
      </c>
      <c r="D322" s="39" t="s">
        <v>936</v>
      </c>
      <c r="E322" s="37" t="s">
        <v>476</v>
      </c>
      <c r="F322" s="40">
        <v>3</v>
      </c>
      <c r="G322" s="41">
        <v>15000</v>
      </c>
      <c r="H322" s="41">
        <v>45000</v>
      </c>
    </row>
    <row r="323" ht="29.9" customHeight="1" spans="1:8">
      <c r="A323" s="42" t="s">
        <v>46</v>
      </c>
      <c r="B323" s="39" t="s">
        <v>581</v>
      </c>
      <c r="C323" s="39" t="s">
        <v>935</v>
      </c>
      <c r="D323" s="39" t="s">
        <v>937</v>
      </c>
      <c r="E323" s="37" t="s">
        <v>476</v>
      </c>
      <c r="F323" s="40">
        <v>3</v>
      </c>
      <c r="G323" s="41">
        <v>39000</v>
      </c>
      <c r="H323" s="41">
        <v>117000</v>
      </c>
    </row>
    <row r="324" ht="29.9" customHeight="1" spans="1:8">
      <c r="A324" s="42" t="s">
        <v>46</v>
      </c>
      <c r="B324" s="39" t="s">
        <v>581</v>
      </c>
      <c r="C324" s="39" t="s">
        <v>938</v>
      </c>
      <c r="D324" s="39" t="s">
        <v>939</v>
      </c>
      <c r="E324" s="37" t="s">
        <v>476</v>
      </c>
      <c r="F324" s="40">
        <v>2</v>
      </c>
      <c r="G324" s="41">
        <v>90000</v>
      </c>
      <c r="H324" s="41">
        <v>180000</v>
      </c>
    </row>
    <row r="325" ht="29.9" customHeight="1" spans="1:8">
      <c r="A325" s="42" t="s">
        <v>46</v>
      </c>
      <c r="B325" s="39" t="s">
        <v>581</v>
      </c>
      <c r="C325" s="39" t="s">
        <v>938</v>
      </c>
      <c r="D325" s="39" t="s">
        <v>940</v>
      </c>
      <c r="E325" s="37" t="s">
        <v>476</v>
      </c>
      <c r="F325" s="40">
        <v>2</v>
      </c>
      <c r="G325" s="41">
        <v>60000</v>
      </c>
      <c r="H325" s="41">
        <v>120000</v>
      </c>
    </row>
    <row r="326" ht="29.9" customHeight="1" spans="1:8">
      <c r="A326" s="42" t="s">
        <v>46</v>
      </c>
      <c r="B326" s="39" t="s">
        <v>581</v>
      </c>
      <c r="C326" s="39" t="s">
        <v>941</v>
      </c>
      <c r="D326" s="39" t="s">
        <v>942</v>
      </c>
      <c r="E326" s="37" t="s">
        <v>476</v>
      </c>
      <c r="F326" s="40">
        <v>5</v>
      </c>
      <c r="G326" s="41">
        <v>16000</v>
      </c>
      <c r="H326" s="41">
        <v>80000</v>
      </c>
    </row>
    <row r="327" ht="29.9" customHeight="1" spans="1:8">
      <c r="A327" s="42" t="s">
        <v>46</v>
      </c>
      <c r="B327" s="39" t="s">
        <v>581</v>
      </c>
      <c r="C327" s="39" t="s">
        <v>943</v>
      </c>
      <c r="D327" s="39" t="s">
        <v>944</v>
      </c>
      <c r="E327" s="37" t="s">
        <v>476</v>
      </c>
      <c r="F327" s="40">
        <v>2</v>
      </c>
      <c r="G327" s="41">
        <v>141000</v>
      </c>
      <c r="H327" s="41">
        <v>282000</v>
      </c>
    </row>
    <row r="328" ht="29.9" customHeight="1" spans="1:8">
      <c r="A328" s="42" t="s">
        <v>46</v>
      </c>
      <c r="B328" s="39" t="s">
        <v>581</v>
      </c>
      <c r="C328" s="39" t="s">
        <v>943</v>
      </c>
      <c r="D328" s="39" t="s">
        <v>944</v>
      </c>
      <c r="E328" s="37" t="s">
        <v>476</v>
      </c>
      <c r="F328" s="40">
        <v>2</v>
      </c>
      <c r="G328" s="41">
        <v>36000</v>
      </c>
      <c r="H328" s="41">
        <v>72000</v>
      </c>
    </row>
    <row r="329" ht="29.9" customHeight="1" spans="1:8">
      <c r="A329" s="42" t="s">
        <v>46</v>
      </c>
      <c r="B329" s="39" t="s">
        <v>581</v>
      </c>
      <c r="C329" s="39" t="s">
        <v>943</v>
      </c>
      <c r="D329" s="39" t="s">
        <v>944</v>
      </c>
      <c r="E329" s="37" t="s">
        <v>476</v>
      </c>
      <c r="F329" s="40">
        <v>3</v>
      </c>
      <c r="G329" s="41">
        <v>30000</v>
      </c>
      <c r="H329" s="41">
        <v>90000</v>
      </c>
    </row>
    <row r="330" ht="29.9" customHeight="1" spans="1:8">
      <c r="A330" s="42" t="s">
        <v>46</v>
      </c>
      <c r="B330" s="39" t="s">
        <v>581</v>
      </c>
      <c r="C330" s="39" t="s">
        <v>945</v>
      </c>
      <c r="D330" s="39" t="s">
        <v>946</v>
      </c>
      <c r="E330" s="37" t="s">
        <v>393</v>
      </c>
      <c r="F330" s="40">
        <v>3</v>
      </c>
      <c r="G330" s="41">
        <v>860</v>
      </c>
      <c r="H330" s="41">
        <v>2580</v>
      </c>
    </row>
    <row r="331" ht="29.9" customHeight="1" spans="1:8">
      <c r="A331" s="42" t="s">
        <v>46</v>
      </c>
      <c r="B331" s="39" t="s">
        <v>581</v>
      </c>
      <c r="C331" s="39" t="s">
        <v>947</v>
      </c>
      <c r="D331" s="39" t="s">
        <v>948</v>
      </c>
      <c r="E331" s="37" t="s">
        <v>476</v>
      </c>
      <c r="F331" s="40">
        <v>9</v>
      </c>
      <c r="G331" s="41">
        <v>40000</v>
      </c>
      <c r="H331" s="41">
        <v>360000</v>
      </c>
    </row>
    <row r="332" ht="29.9" customHeight="1" spans="1:8">
      <c r="A332" s="42" t="s">
        <v>46</v>
      </c>
      <c r="B332" s="39" t="s">
        <v>581</v>
      </c>
      <c r="C332" s="39" t="s">
        <v>947</v>
      </c>
      <c r="D332" s="39" t="s">
        <v>949</v>
      </c>
      <c r="E332" s="37" t="s">
        <v>476</v>
      </c>
      <c r="F332" s="40">
        <v>6</v>
      </c>
      <c r="G332" s="41">
        <v>3600</v>
      </c>
      <c r="H332" s="41">
        <v>21600</v>
      </c>
    </row>
    <row r="333" ht="29.9" customHeight="1" spans="1:8">
      <c r="A333" s="42" t="s">
        <v>46</v>
      </c>
      <c r="B333" s="39" t="s">
        <v>581</v>
      </c>
      <c r="C333" s="39" t="s">
        <v>950</v>
      </c>
      <c r="D333" s="39" t="s">
        <v>951</v>
      </c>
      <c r="E333" s="37" t="s">
        <v>638</v>
      </c>
      <c r="F333" s="40">
        <v>9</v>
      </c>
      <c r="G333" s="41">
        <v>50000</v>
      </c>
      <c r="H333" s="41">
        <v>450000</v>
      </c>
    </row>
    <row r="334" ht="29.9" customHeight="1" spans="1:8">
      <c r="A334" s="42" t="s">
        <v>46</v>
      </c>
      <c r="B334" s="39" t="s">
        <v>581</v>
      </c>
      <c r="C334" s="39" t="s">
        <v>950</v>
      </c>
      <c r="D334" s="39" t="s">
        <v>952</v>
      </c>
      <c r="E334" s="37" t="s">
        <v>638</v>
      </c>
      <c r="F334" s="40">
        <v>2</v>
      </c>
      <c r="G334" s="41">
        <v>433400</v>
      </c>
      <c r="H334" s="41">
        <v>866800</v>
      </c>
    </row>
    <row r="335" ht="29.9" customHeight="1" spans="1:8">
      <c r="A335" s="42" t="s">
        <v>46</v>
      </c>
      <c r="B335" s="39" t="s">
        <v>581</v>
      </c>
      <c r="C335" s="39" t="s">
        <v>950</v>
      </c>
      <c r="D335" s="39" t="s">
        <v>953</v>
      </c>
      <c r="E335" s="37" t="s">
        <v>638</v>
      </c>
      <c r="F335" s="40">
        <v>2</v>
      </c>
      <c r="G335" s="41">
        <v>466600</v>
      </c>
      <c r="H335" s="41">
        <v>933200</v>
      </c>
    </row>
    <row r="336" ht="29.9" customHeight="1" spans="1:8">
      <c r="A336" s="42" t="s">
        <v>46</v>
      </c>
      <c r="B336" s="39" t="s">
        <v>581</v>
      </c>
      <c r="C336" s="39" t="s">
        <v>950</v>
      </c>
      <c r="D336" s="39" t="s">
        <v>954</v>
      </c>
      <c r="E336" s="37" t="s">
        <v>638</v>
      </c>
      <c r="F336" s="40">
        <v>12</v>
      </c>
      <c r="G336" s="41">
        <v>50000</v>
      </c>
      <c r="H336" s="41">
        <v>600000</v>
      </c>
    </row>
    <row r="337" ht="29.9" customHeight="1" spans="1:8">
      <c r="A337" s="42" t="s">
        <v>46</v>
      </c>
      <c r="B337" s="39" t="s">
        <v>581</v>
      </c>
      <c r="C337" s="39" t="s">
        <v>955</v>
      </c>
      <c r="D337" s="39" t="s">
        <v>956</v>
      </c>
      <c r="E337" s="37" t="s">
        <v>476</v>
      </c>
      <c r="F337" s="40">
        <v>23</v>
      </c>
      <c r="G337" s="41">
        <v>12000</v>
      </c>
      <c r="H337" s="41">
        <v>276000</v>
      </c>
    </row>
    <row r="338" ht="29.9" customHeight="1" spans="1:8">
      <c r="A338" s="42" t="s">
        <v>46</v>
      </c>
      <c r="B338" s="39" t="s">
        <v>581</v>
      </c>
      <c r="C338" s="39" t="s">
        <v>955</v>
      </c>
      <c r="D338" s="39" t="s">
        <v>956</v>
      </c>
      <c r="E338" s="37" t="s">
        <v>476</v>
      </c>
      <c r="F338" s="40">
        <v>23</v>
      </c>
      <c r="G338" s="41">
        <v>12000</v>
      </c>
      <c r="H338" s="41">
        <v>276000</v>
      </c>
    </row>
    <row r="339" ht="29.9" customHeight="1" spans="1:8">
      <c r="A339" s="42" t="s">
        <v>46</v>
      </c>
      <c r="B339" s="39" t="s">
        <v>581</v>
      </c>
      <c r="C339" s="39" t="s">
        <v>955</v>
      </c>
      <c r="D339" s="39" t="s">
        <v>957</v>
      </c>
      <c r="E339" s="37" t="s">
        <v>476</v>
      </c>
      <c r="F339" s="40">
        <v>3</v>
      </c>
      <c r="G339" s="41">
        <v>12000</v>
      </c>
      <c r="H339" s="41">
        <v>36000</v>
      </c>
    </row>
    <row r="340" ht="29.9" customHeight="1" spans="1:8">
      <c r="A340" s="42" t="s">
        <v>46</v>
      </c>
      <c r="B340" s="39" t="s">
        <v>581</v>
      </c>
      <c r="C340" s="39" t="s">
        <v>955</v>
      </c>
      <c r="D340" s="39" t="s">
        <v>958</v>
      </c>
      <c r="E340" s="37" t="s">
        <v>476</v>
      </c>
      <c r="F340" s="40">
        <v>23</v>
      </c>
      <c r="G340" s="41">
        <v>4000</v>
      </c>
      <c r="H340" s="41">
        <v>92000</v>
      </c>
    </row>
    <row r="341" ht="29.9" customHeight="1" spans="1:8">
      <c r="A341" s="42" t="s">
        <v>46</v>
      </c>
      <c r="B341" s="39" t="s">
        <v>581</v>
      </c>
      <c r="C341" s="39" t="s">
        <v>955</v>
      </c>
      <c r="D341" s="39" t="s">
        <v>958</v>
      </c>
      <c r="E341" s="37" t="s">
        <v>476</v>
      </c>
      <c r="F341" s="40">
        <v>23</v>
      </c>
      <c r="G341" s="41">
        <v>4000</v>
      </c>
      <c r="H341" s="41">
        <v>92000</v>
      </c>
    </row>
    <row r="342" ht="29.9" customHeight="1" spans="1:8">
      <c r="A342" s="42" t="s">
        <v>46</v>
      </c>
      <c r="B342" s="39" t="s">
        <v>581</v>
      </c>
      <c r="C342" s="39" t="s">
        <v>955</v>
      </c>
      <c r="D342" s="39" t="s">
        <v>959</v>
      </c>
      <c r="E342" s="37" t="s">
        <v>476</v>
      </c>
      <c r="F342" s="40">
        <v>2</v>
      </c>
      <c r="G342" s="41">
        <v>190000</v>
      </c>
      <c r="H342" s="41">
        <v>380000</v>
      </c>
    </row>
    <row r="343" ht="29.9" customHeight="1" spans="1:8">
      <c r="A343" s="42" t="s">
        <v>46</v>
      </c>
      <c r="B343" s="39" t="s">
        <v>581</v>
      </c>
      <c r="C343" s="39" t="s">
        <v>955</v>
      </c>
      <c r="D343" s="39" t="s">
        <v>960</v>
      </c>
      <c r="E343" s="37" t="s">
        <v>476</v>
      </c>
      <c r="F343" s="40">
        <v>2</v>
      </c>
      <c r="G343" s="41">
        <v>110000</v>
      </c>
      <c r="H343" s="41">
        <v>220000</v>
      </c>
    </row>
    <row r="344" ht="29.9" customHeight="1" spans="1:8">
      <c r="A344" s="42" t="s">
        <v>46</v>
      </c>
      <c r="B344" s="39" t="s">
        <v>581</v>
      </c>
      <c r="C344" s="39" t="s">
        <v>955</v>
      </c>
      <c r="D344" s="39" t="s">
        <v>960</v>
      </c>
      <c r="E344" s="37" t="s">
        <v>476</v>
      </c>
      <c r="F344" s="40">
        <v>2</v>
      </c>
      <c r="G344" s="41">
        <v>110000</v>
      </c>
      <c r="H344" s="41">
        <v>220000</v>
      </c>
    </row>
    <row r="345" ht="29.9" customHeight="1" spans="1:8">
      <c r="A345" s="42" t="s">
        <v>46</v>
      </c>
      <c r="B345" s="39" t="s">
        <v>581</v>
      </c>
      <c r="C345" s="39" t="s">
        <v>961</v>
      </c>
      <c r="D345" s="39" t="s">
        <v>962</v>
      </c>
      <c r="E345" s="37" t="s">
        <v>476</v>
      </c>
      <c r="F345" s="40">
        <v>53</v>
      </c>
      <c r="G345" s="41">
        <v>2780</v>
      </c>
      <c r="H345" s="41">
        <v>147340</v>
      </c>
    </row>
    <row r="346" ht="29.9" customHeight="1" spans="1:8">
      <c r="A346" s="42" t="s">
        <v>46</v>
      </c>
      <c r="B346" s="39" t="s">
        <v>581</v>
      </c>
      <c r="C346" s="39" t="s">
        <v>963</v>
      </c>
      <c r="D346" s="39" t="s">
        <v>964</v>
      </c>
      <c r="E346" s="37" t="s">
        <v>476</v>
      </c>
      <c r="F346" s="40">
        <v>6</v>
      </c>
      <c r="G346" s="41">
        <v>5000</v>
      </c>
      <c r="H346" s="41">
        <v>30000</v>
      </c>
    </row>
    <row r="347" ht="29.9" customHeight="1" spans="1:8">
      <c r="A347" s="42" t="s">
        <v>46</v>
      </c>
      <c r="B347" s="39" t="s">
        <v>581</v>
      </c>
      <c r="C347" s="39" t="s">
        <v>963</v>
      </c>
      <c r="D347" s="39" t="s">
        <v>965</v>
      </c>
      <c r="E347" s="37" t="s">
        <v>476</v>
      </c>
      <c r="F347" s="40">
        <v>6</v>
      </c>
      <c r="G347" s="41">
        <v>5000</v>
      </c>
      <c r="H347" s="41">
        <v>30000</v>
      </c>
    </row>
    <row r="348" ht="29.9" customHeight="1" spans="1:8">
      <c r="A348" s="42" t="s">
        <v>46</v>
      </c>
      <c r="B348" s="39" t="s">
        <v>581</v>
      </c>
      <c r="C348" s="39" t="s">
        <v>966</v>
      </c>
      <c r="D348" s="39" t="s">
        <v>967</v>
      </c>
      <c r="E348" s="37" t="s">
        <v>476</v>
      </c>
      <c r="F348" s="40">
        <v>3</v>
      </c>
      <c r="G348" s="41">
        <v>180000</v>
      </c>
      <c r="H348" s="41">
        <v>540000</v>
      </c>
    </row>
    <row r="349" ht="29.9" customHeight="1" spans="1:8">
      <c r="A349" s="42" t="s">
        <v>46</v>
      </c>
      <c r="B349" s="39" t="s">
        <v>581</v>
      </c>
      <c r="C349" s="39" t="s">
        <v>966</v>
      </c>
      <c r="D349" s="39" t="s">
        <v>968</v>
      </c>
      <c r="E349" s="37" t="s">
        <v>476</v>
      </c>
      <c r="F349" s="40">
        <v>3</v>
      </c>
      <c r="G349" s="41">
        <v>195000</v>
      </c>
      <c r="H349" s="41">
        <v>585000</v>
      </c>
    </row>
    <row r="350" ht="29.9" customHeight="1" spans="1:8">
      <c r="A350" s="42" t="s">
        <v>46</v>
      </c>
      <c r="B350" s="39" t="s">
        <v>581</v>
      </c>
      <c r="C350" s="39" t="s">
        <v>966</v>
      </c>
      <c r="D350" s="39" t="s">
        <v>969</v>
      </c>
      <c r="E350" s="37" t="s">
        <v>476</v>
      </c>
      <c r="F350" s="40">
        <v>3</v>
      </c>
      <c r="G350" s="41">
        <v>195000</v>
      </c>
      <c r="H350" s="41">
        <v>585000</v>
      </c>
    </row>
    <row r="351" ht="29.9" customHeight="1" spans="1:8">
      <c r="A351" s="42" t="s">
        <v>46</v>
      </c>
      <c r="B351" s="39" t="s">
        <v>581</v>
      </c>
      <c r="C351" s="39" t="s">
        <v>970</v>
      </c>
      <c r="D351" s="39" t="s">
        <v>971</v>
      </c>
      <c r="E351" s="37" t="s">
        <v>476</v>
      </c>
      <c r="F351" s="40">
        <v>2</v>
      </c>
      <c r="G351" s="41">
        <v>496000</v>
      </c>
      <c r="H351" s="41">
        <v>992000</v>
      </c>
    </row>
    <row r="352" ht="29.9" customHeight="1" spans="1:8">
      <c r="A352" s="42" t="s">
        <v>46</v>
      </c>
      <c r="B352" s="39" t="s">
        <v>581</v>
      </c>
      <c r="C352" s="39" t="s">
        <v>970</v>
      </c>
      <c r="D352" s="39" t="s">
        <v>972</v>
      </c>
      <c r="E352" s="37" t="s">
        <v>476</v>
      </c>
      <c r="F352" s="40">
        <v>2</v>
      </c>
      <c r="G352" s="41">
        <v>1000000</v>
      </c>
      <c r="H352" s="41">
        <v>2000000</v>
      </c>
    </row>
    <row r="353" ht="29.9" customHeight="1" spans="1:8">
      <c r="A353" s="42" t="s">
        <v>46</v>
      </c>
      <c r="B353" s="39" t="s">
        <v>581</v>
      </c>
      <c r="C353" s="39" t="s">
        <v>973</v>
      </c>
      <c r="D353" s="39" t="s">
        <v>974</v>
      </c>
      <c r="E353" s="37" t="s">
        <v>476</v>
      </c>
      <c r="F353" s="40">
        <v>2</v>
      </c>
      <c r="G353" s="41">
        <v>10000</v>
      </c>
      <c r="H353" s="41">
        <v>20000</v>
      </c>
    </row>
    <row r="354" ht="29.9" customHeight="1" spans="1:8">
      <c r="A354" s="42" t="s">
        <v>46</v>
      </c>
      <c r="B354" s="39" t="s">
        <v>581</v>
      </c>
      <c r="C354" s="39" t="s">
        <v>975</v>
      </c>
      <c r="D354" s="39" t="s">
        <v>976</v>
      </c>
      <c r="E354" s="37" t="s">
        <v>476</v>
      </c>
      <c r="F354" s="40">
        <v>2</v>
      </c>
      <c r="G354" s="41">
        <v>273000</v>
      </c>
      <c r="H354" s="41">
        <v>546000</v>
      </c>
    </row>
    <row r="355" ht="29.9" customHeight="1" spans="1:8">
      <c r="A355" s="42" t="s">
        <v>46</v>
      </c>
      <c r="B355" s="39" t="s">
        <v>581</v>
      </c>
      <c r="C355" s="39" t="s">
        <v>975</v>
      </c>
      <c r="D355" s="39" t="s">
        <v>976</v>
      </c>
      <c r="E355" s="37" t="s">
        <v>476</v>
      </c>
      <c r="F355" s="40">
        <v>2</v>
      </c>
      <c r="G355" s="41">
        <v>14800</v>
      </c>
      <c r="H355" s="41">
        <v>29600</v>
      </c>
    </row>
    <row r="356" ht="29.9" customHeight="1" spans="1:8">
      <c r="A356" s="42" t="s">
        <v>46</v>
      </c>
      <c r="B356" s="39" t="s">
        <v>581</v>
      </c>
      <c r="C356" s="39" t="s">
        <v>975</v>
      </c>
      <c r="D356" s="39" t="s">
        <v>977</v>
      </c>
      <c r="E356" s="37" t="s">
        <v>476</v>
      </c>
      <c r="F356" s="40">
        <v>2</v>
      </c>
      <c r="G356" s="41">
        <v>139000</v>
      </c>
      <c r="H356" s="41">
        <v>278000</v>
      </c>
    </row>
    <row r="357" ht="29.9" customHeight="1" spans="1:8">
      <c r="A357" s="42" t="s">
        <v>46</v>
      </c>
      <c r="B357" s="39" t="s">
        <v>581</v>
      </c>
      <c r="C357" s="39" t="s">
        <v>975</v>
      </c>
      <c r="D357" s="39" t="s">
        <v>978</v>
      </c>
      <c r="E357" s="37" t="s">
        <v>476</v>
      </c>
      <c r="F357" s="40">
        <v>2</v>
      </c>
      <c r="G357" s="41">
        <v>76000</v>
      </c>
      <c r="H357" s="41">
        <v>152000</v>
      </c>
    </row>
    <row r="358" ht="29.9" customHeight="1" spans="1:8">
      <c r="A358" s="42" t="s">
        <v>46</v>
      </c>
      <c r="B358" s="39" t="s">
        <v>581</v>
      </c>
      <c r="C358" s="39" t="s">
        <v>975</v>
      </c>
      <c r="D358" s="39" t="s">
        <v>979</v>
      </c>
      <c r="E358" s="37" t="s">
        <v>476</v>
      </c>
      <c r="F358" s="40">
        <v>2</v>
      </c>
      <c r="G358" s="41">
        <v>55300</v>
      </c>
      <c r="H358" s="41">
        <v>110600</v>
      </c>
    </row>
    <row r="359" ht="29.9" customHeight="1" spans="1:8">
      <c r="A359" s="42" t="s">
        <v>46</v>
      </c>
      <c r="B359" s="39" t="s">
        <v>581</v>
      </c>
      <c r="C359" s="39" t="s">
        <v>975</v>
      </c>
      <c r="D359" s="39" t="s">
        <v>980</v>
      </c>
      <c r="E359" s="37" t="s">
        <v>476</v>
      </c>
      <c r="F359" s="40">
        <v>2</v>
      </c>
      <c r="G359" s="41">
        <v>290700</v>
      </c>
      <c r="H359" s="41">
        <v>581400</v>
      </c>
    </row>
    <row r="360" ht="29.9" customHeight="1" spans="1:8">
      <c r="A360" s="42" t="s">
        <v>46</v>
      </c>
      <c r="B360" s="39" t="s">
        <v>581</v>
      </c>
      <c r="C360" s="39" t="s">
        <v>975</v>
      </c>
      <c r="D360" s="39" t="s">
        <v>981</v>
      </c>
      <c r="E360" s="37" t="s">
        <v>476</v>
      </c>
      <c r="F360" s="40">
        <v>2</v>
      </c>
      <c r="G360" s="41">
        <v>52300</v>
      </c>
      <c r="H360" s="41">
        <v>104600</v>
      </c>
    </row>
    <row r="361" ht="29.9" customHeight="1" spans="1:8">
      <c r="A361" s="42" t="s">
        <v>46</v>
      </c>
      <c r="B361" s="39" t="s">
        <v>581</v>
      </c>
      <c r="C361" s="39" t="s">
        <v>975</v>
      </c>
      <c r="D361" s="39" t="s">
        <v>982</v>
      </c>
      <c r="E361" s="37" t="s">
        <v>476</v>
      </c>
      <c r="F361" s="40">
        <v>2</v>
      </c>
      <c r="G361" s="41">
        <v>51000</v>
      </c>
      <c r="H361" s="41">
        <v>102000</v>
      </c>
    </row>
    <row r="362" ht="29.9" customHeight="1" spans="1:8">
      <c r="A362" s="42" t="s">
        <v>46</v>
      </c>
      <c r="B362" s="39" t="s">
        <v>581</v>
      </c>
      <c r="C362" s="39" t="s">
        <v>975</v>
      </c>
      <c r="D362" s="39" t="s">
        <v>983</v>
      </c>
      <c r="E362" s="37" t="s">
        <v>476</v>
      </c>
      <c r="F362" s="40">
        <v>2</v>
      </c>
      <c r="G362" s="41">
        <v>225000</v>
      </c>
      <c r="H362" s="41">
        <v>450000</v>
      </c>
    </row>
    <row r="363" ht="29.9" customHeight="1" spans="1:8">
      <c r="A363" s="42" t="s">
        <v>46</v>
      </c>
      <c r="B363" s="39" t="s">
        <v>581</v>
      </c>
      <c r="C363" s="39" t="s">
        <v>975</v>
      </c>
      <c r="D363" s="39" t="s">
        <v>984</v>
      </c>
      <c r="E363" s="37" t="s">
        <v>476</v>
      </c>
      <c r="F363" s="40">
        <v>2</v>
      </c>
      <c r="G363" s="41">
        <v>313100</v>
      </c>
      <c r="H363" s="41">
        <v>626200</v>
      </c>
    </row>
    <row r="364" ht="29.9" customHeight="1" spans="1:8">
      <c r="A364" s="42" t="s">
        <v>46</v>
      </c>
      <c r="B364" s="39" t="s">
        <v>581</v>
      </c>
      <c r="C364" s="39" t="s">
        <v>975</v>
      </c>
      <c r="D364" s="39" t="s">
        <v>985</v>
      </c>
      <c r="E364" s="37" t="s">
        <v>476</v>
      </c>
      <c r="F364" s="40">
        <v>2</v>
      </c>
      <c r="G364" s="41">
        <v>9600</v>
      </c>
      <c r="H364" s="41">
        <v>19200</v>
      </c>
    </row>
    <row r="365" ht="29.9" customHeight="1" spans="1:8">
      <c r="A365" s="42" t="s">
        <v>46</v>
      </c>
      <c r="B365" s="39" t="s">
        <v>581</v>
      </c>
      <c r="C365" s="39" t="s">
        <v>986</v>
      </c>
      <c r="D365" s="39" t="s">
        <v>987</v>
      </c>
      <c r="E365" s="37" t="s">
        <v>476</v>
      </c>
      <c r="F365" s="40">
        <v>2</v>
      </c>
      <c r="G365" s="41">
        <v>15000</v>
      </c>
      <c r="H365" s="41">
        <v>30000</v>
      </c>
    </row>
    <row r="366" ht="29.9" customHeight="1" spans="1:8">
      <c r="A366" s="42" t="s">
        <v>46</v>
      </c>
      <c r="B366" s="39" t="s">
        <v>581</v>
      </c>
      <c r="C366" s="39" t="s">
        <v>986</v>
      </c>
      <c r="D366" s="39" t="s">
        <v>988</v>
      </c>
      <c r="E366" s="37" t="s">
        <v>476</v>
      </c>
      <c r="F366" s="40">
        <v>2</v>
      </c>
      <c r="G366" s="41">
        <v>100000</v>
      </c>
      <c r="H366" s="41">
        <v>200000</v>
      </c>
    </row>
    <row r="367" ht="29.9" customHeight="1" spans="1:8">
      <c r="A367" s="42" t="s">
        <v>46</v>
      </c>
      <c r="B367" s="39" t="s">
        <v>581</v>
      </c>
      <c r="C367" s="39" t="s">
        <v>986</v>
      </c>
      <c r="D367" s="39" t="s">
        <v>989</v>
      </c>
      <c r="E367" s="37" t="s">
        <v>476</v>
      </c>
      <c r="F367" s="40">
        <v>2</v>
      </c>
      <c r="G367" s="41">
        <v>10000</v>
      </c>
      <c r="H367" s="41">
        <v>20000</v>
      </c>
    </row>
    <row r="368" ht="29.9" customHeight="1" spans="1:8">
      <c r="A368" s="42" t="s">
        <v>46</v>
      </c>
      <c r="B368" s="39" t="s">
        <v>581</v>
      </c>
      <c r="C368" s="39" t="s">
        <v>986</v>
      </c>
      <c r="D368" s="39" t="s">
        <v>990</v>
      </c>
      <c r="E368" s="37" t="s">
        <v>476</v>
      </c>
      <c r="F368" s="40">
        <v>2</v>
      </c>
      <c r="G368" s="41">
        <v>9000</v>
      </c>
      <c r="H368" s="41">
        <v>18000</v>
      </c>
    </row>
    <row r="369" ht="29.9" customHeight="1" spans="1:8">
      <c r="A369" s="42" t="s">
        <v>46</v>
      </c>
      <c r="B369" s="39" t="s">
        <v>581</v>
      </c>
      <c r="C369" s="39" t="s">
        <v>986</v>
      </c>
      <c r="D369" s="39" t="s">
        <v>991</v>
      </c>
      <c r="E369" s="37" t="s">
        <v>476</v>
      </c>
      <c r="F369" s="40">
        <v>3</v>
      </c>
      <c r="G369" s="41">
        <v>10000</v>
      </c>
      <c r="H369" s="41">
        <v>30000</v>
      </c>
    </row>
    <row r="370" ht="29.9" customHeight="1" spans="1:8">
      <c r="A370" s="42" t="s">
        <v>46</v>
      </c>
      <c r="B370" s="39" t="s">
        <v>581</v>
      </c>
      <c r="C370" s="39" t="s">
        <v>986</v>
      </c>
      <c r="D370" s="39" t="s">
        <v>992</v>
      </c>
      <c r="E370" s="37" t="s">
        <v>476</v>
      </c>
      <c r="F370" s="40">
        <v>2</v>
      </c>
      <c r="G370" s="41">
        <v>20000</v>
      </c>
      <c r="H370" s="41">
        <v>40000</v>
      </c>
    </row>
    <row r="371" ht="29.9" customHeight="1" spans="1:8">
      <c r="A371" s="42" t="s">
        <v>46</v>
      </c>
      <c r="B371" s="39" t="s">
        <v>581</v>
      </c>
      <c r="C371" s="39" t="s">
        <v>986</v>
      </c>
      <c r="D371" s="39" t="s">
        <v>993</v>
      </c>
      <c r="E371" s="37" t="s">
        <v>476</v>
      </c>
      <c r="F371" s="40">
        <v>2</v>
      </c>
      <c r="G371" s="41">
        <v>50000</v>
      </c>
      <c r="H371" s="41">
        <v>100000</v>
      </c>
    </row>
    <row r="372" ht="29.9" customHeight="1" spans="1:8">
      <c r="A372" s="42" t="s">
        <v>46</v>
      </c>
      <c r="B372" s="39" t="s">
        <v>581</v>
      </c>
      <c r="C372" s="39" t="s">
        <v>994</v>
      </c>
      <c r="D372" s="39" t="s">
        <v>764</v>
      </c>
      <c r="E372" s="37" t="s">
        <v>476</v>
      </c>
      <c r="F372" s="40">
        <v>2</v>
      </c>
      <c r="G372" s="41">
        <v>4800</v>
      </c>
      <c r="H372" s="41">
        <v>9600</v>
      </c>
    </row>
    <row r="373" ht="29.9" customHeight="1" spans="1:8">
      <c r="A373" s="42" t="s">
        <v>46</v>
      </c>
      <c r="B373" s="39" t="s">
        <v>581</v>
      </c>
      <c r="C373" s="39" t="s">
        <v>995</v>
      </c>
      <c r="D373" s="39" t="s">
        <v>996</v>
      </c>
      <c r="E373" s="37" t="s">
        <v>476</v>
      </c>
      <c r="F373" s="40">
        <v>5</v>
      </c>
      <c r="G373" s="41">
        <v>30000</v>
      </c>
      <c r="H373" s="41">
        <v>150000</v>
      </c>
    </row>
    <row r="374" ht="29.9" customHeight="1" spans="1:8">
      <c r="A374" s="42" t="s">
        <v>46</v>
      </c>
      <c r="B374" s="39" t="s">
        <v>581</v>
      </c>
      <c r="C374" s="39" t="s">
        <v>995</v>
      </c>
      <c r="D374" s="39" t="s">
        <v>997</v>
      </c>
      <c r="E374" s="37" t="s">
        <v>476</v>
      </c>
      <c r="F374" s="40">
        <v>2</v>
      </c>
      <c r="G374" s="41">
        <v>195000</v>
      </c>
      <c r="H374" s="41">
        <v>390000</v>
      </c>
    </row>
    <row r="375" ht="29.9" customHeight="1" spans="1:8">
      <c r="A375" s="42" t="s">
        <v>46</v>
      </c>
      <c r="B375" s="39" t="s">
        <v>581</v>
      </c>
      <c r="C375" s="39" t="s">
        <v>995</v>
      </c>
      <c r="D375" s="39" t="s">
        <v>998</v>
      </c>
      <c r="E375" s="37" t="s">
        <v>393</v>
      </c>
      <c r="F375" s="40">
        <v>5</v>
      </c>
      <c r="G375" s="41">
        <v>20000</v>
      </c>
      <c r="H375" s="41">
        <v>100000</v>
      </c>
    </row>
    <row r="376" ht="29.9" customHeight="1" spans="1:8">
      <c r="A376" s="42" t="s">
        <v>46</v>
      </c>
      <c r="B376" s="39" t="s">
        <v>581</v>
      </c>
      <c r="C376" s="39" t="s">
        <v>999</v>
      </c>
      <c r="D376" s="39" t="s">
        <v>1000</v>
      </c>
      <c r="E376" s="37" t="s">
        <v>476</v>
      </c>
      <c r="F376" s="40">
        <v>15</v>
      </c>
      <c r="G376" s="41">
        <v>10000</v>
      </c>
      <c r="H376" s="41">
        <v>150000</v>
      </c>
    </row>
    <row r="377" ht="29.9" customHeight="1" spans="1:8">
      <c r="A377" s="42" t="s">
        <v>46</v>
      </c>
      <c r="B377" s="39" t="s">
        <v>581</v>
      </c>
      <c r="C377" s="39" t="s">
        <v>1001</v>
      </c>
      <c r="D377" s="39" t="s">
        <v>1002</v>
      </c>
      <c r="E377" s="37" t="s">
        <v>476</v>
      </c>
      <c r="F377" s="40">
        <v>3</v>
      </c>
      <c r="G377" s="41">
        <v>1000</v>
      </c>
      <c r="H377" s="41">
        <v>3000</v>
      </c>
    </row>
    <row r="378" ht="29.9" customHeight="1" spans="1:8">
      <c r="A378" s="42" t="s">
        <v>46</v>
      </c>
      <c r="B378" s="39" t="s">
        <v>581</v>
      </c>
      <c r="C378" s="39" t="s">
        <v>1003</v>
      </c>
      <c r="D378" s="39" t="s">
        <v>1004</v>
      </c>
      <c r="E378" s="37" t="s">
        <v>476</v>
      </c>
      <c r="F378" s="40">
        <v>60</v>
      </c>
      <c r="G378" s="41">
        <v>6000</v>
      </c>
      <c r="H378" s="41">
        <v>360000</v>
      </c>
    </row>
    <row r="379" ht="29.9" customHeight="1" spans="1:8">
      <c r="A379" s="42" t="s">
        <v>46</v>
      </c>
      <c r="B379" s="39" t="s">
        <v>581</v>
      </c>
      <c r="C379" s="39" t="s">
        <v>1003</v>
      </c>
      <c r="D379" s="39" t="s">
        <v>1005</v>
      </c>
      <c r="E379" s="37" t="s">
        <v>476</v>
      </c>
      <c r="F379" s="40">
        <v>3</v>
      </c>
      <c r="G379" s="41">
        <v>190000</v>
      </c>
      <c r="H379" s="41">
        <v>570000</v>
      </c>
    </row>
    <row r="380" ht="29.9" customHeight="1" spans="1:8">
      <c r="A380" s="42" t="s">
        <v>46</v>
      </c>
      <c r="B380" s="39" t="s">
        <v>581</v>
      </c>
      <c r="C380" s="39" t="s">
        <v>1006</v>
      </c>
      <c r="D380" s="39" t="s">
        <v>1007</v>
      </c>
      <c r="E380" s="37" t="s">
        <v>670</v>
      </c>
      <c r="F380" s="40">
        <v>270</v>
      </c>
      <c r="G380" s="41">
        <v>200</v>
      </c>
      <c r="H380" s="41">
        <v>54000</v>
      </c>
    </row>
    <row r="381" ht="29.9" customHeight="1" spans="1:8">
      <c r="A381" s="42" t="s">
        <v>46</v>
      </c>
      <c r="B381" s="39" t="s">
        <v>581</v>
      </c>
      <c r="C381" s="39" t="s">
        <v>1008</v>
      </c>
      <c r="D381" s="39" t="s">
        <v>1009</v>
      </c>
      <c r="E381" s="37" t="s">
        <v>476</v>
      </c>
      <c r="F381" s="40">
        <v>2</v>
      </c>
      <c r="G381" s="41">
        <v>70000</v>
      </c>
      <c r="H381" s="41">
        <v>140000</v>
      </c>
    </row>
    <row r="382" ht="29.9" customHeight="1" spans="1:8">
      <c r="A382" s="42" t="s">
        <v>46</v>
      </c>
      <c r="B382" s="39" t="s">
        <v>581</v>
      </c>
      <c r="C382" s="39" t="s">
        <v>1010</v>
      </c>
      <c r="D382" s="39" t="s">
        <v>1011</v>
      </c>
      <c r="E382" s="37" t="s">
        <v>476</v>
      </c>
      <c r="F382" s="40">
        <v>3</v>
      </c>
      <c r="G382" s="41">
        <v>3500</v>
      </c>
      <c r="H382" s="41">
        <v>10500</v>
      </c>
    </row>
    <row r="383" ht="29.9" customHeight="1" spans="1:8">
      <c r="A383" s="42" t="s">
        <v>46</v>
      </c>
      <c r="B383" s="39" t="s">
        <v>581</v>
      </c>
      <c r="C383" s="39" t="s">
        <v>1010</v>
      </c>
      <c r="D383" s="39" t="s">
        <v>1012</v>
      </c>
      <c r="E383" s="37" t="s">
        <v>638</v>
      </c>
      <c r="F383" s="40">
        <v>2</v>
      </c>
      <c r="G383" s="41">
        <v>18000</v>
      </c>
      <c r="H383" s="41">
        <v>36000</v>
      </c>
    </row>
    <row r="384" ht="29.9" customHeight="1" spans="1:8">
      <c r="A384" s="42" t="s">
        <v>46</v>
      </c>
      <c r="B384" s="39" t="s">
        <v>581</v>
      </c>
      <c r="C384" s="39" t="s">
        <v>1010</v>
      </c>
      <c r="D384" s="39" t="s">
        <v>1013</v>
      </c>
      <c r="E384" s="37" t="s">
        <v>638</v>
      </c>
      <c r="F384" s="40">
        <v>2</v>
      </c>
      <c r="G384" s="41">
        <v>19000</v>
      </c>
      <c r="H384" s="41">
        <v>38000</v>
      </c>
    </row>
    <row r="385" ht="29.9" customHeight="1" spans="1:8">
      <c r="A385" s="42" t="s">
        <v>46</v>
      </c>
      <c r="B385" s="39" t="s">
        <v>581</v>
      </c>
      <c r="C385" s="39" t="s">
        <v>1010</v>
      </c>
      <c r="D385" s="39" t="s">
        <v>1014</v>
      </c>
      <c r="E385" s="37" t="s">
        <v>476</v>
      </c>
      <c r="F385" s="40">
        <v>2</v>
      </c>
      <c r="G385" s="41">
        <v>51000</v>
      </c>
      <c r="H385" s="41">
        <v>102000</v>
      </c>
    </row>
    <row r="386" ht="29.9" customHeight="1" spans="1:8">
      <c r="A386" s="42" t="s">
        <v>46</v>
      </c>
      <c r="B386" s="39" t="s">
        <v>581</v>
      </c>
      <c r="C386" s="39" t="s">
        <v>1010</v>
      </c>
      <c r="D386" s="39" t="s">
        <v>1015</v>
      </c>
      <c r="E386" s="37" t="s">
        <v>476</v>
      </c>
      <c r="F386" s="40">
        <v>2</v>
      </c>
      <c r="G386" s="41">
        <v>16000</v>
      </c>
      <c r="H386" s="41">
        <v>32000</v>
      </c>
    </row>
    <row r="387" ht="29.9" customHeight="1" spans="1:8">
      <c r="A387" s="42" t="s">
        <v>46</v>
      </c>
      <c r="B387" s="39" t="s">
        <v>581</v>
      </c>
      <c r="C387" s="39" t="s">
        <v>1010</v>
      </c>
      <c r="D387" s="39" t="s">
        <v>1016</v>
      </c>
      <c r="E387" s="37" t="s">
        <v>476</v>
      </c>
      <c r="F387" s="40">
        <v>2</v>
      </c>
      <c r="G387" s="41">
        <v>110000</v>
      </c>
      <c r="H387" s="41">
        <v>220000</v>
      </c>
    </row>
    <row r="388" ht="29.9" customHeight="1" spans="1:8">
      <c r="A388" s="42" t="s">
        <v>46</v>
      </c>
      <c r="B388" s="39" t="s">
        <v>581</v>
      </c>
      <c r="C388" s="39" t="s">
        <v>1017</v>
      </c>
      <c r="D388" s="39" t="s">
        <v>1018</v>
      </c>
      <c r="E388" s="37" t="s">
        <v>638</v>
      </c>
      <c r="F388" s="40">
        <v>45</v>
      </c>
      <c r="G388" s="41">
        <v>37400</v>
      </c>
      <c r="H388" s="41">
        <v>1683000</v>
      </c>
    </row>
    <row r="389" ht="29.9" customHeight="1" spans="1:8">
      <c r="A389" s="42" t="s">
        <v>46</v>
      </c>
      <c r="B389" s="39" t="s">
        <v>581</v>
      </c>
      <c r="C389" s="39" t="s">
        <v>1019</v>
      </c>
      <c r="D389" s="39" t="s">
        <v>1020</v>
      </c>
      <c r="E389" s="37" t="s">
        <v>476</v>
      </c>
      <c r="F389" s="40">
        <v>2</v>
      </c>
      <c r="G389" s="41">
        <v>22000</v>
      </c>
      <c r="H389" s="41">
        <v>44000</v>
      </c>
    </row>
    <row r="390" ht="29.9" customHeight="1" spans="1:8">
      <c r="A390" s="42" t="s">
        <v>46</v>
      </c>
      <c r="B390" s="39" t="s">
        <v>581</v>
      </c>
      <c r="C390" s="39" t="s">
        <v>1019</v>
      </c>
      <c r="D390" s="39" t="s">
        <v>1021</v>
      </c>
      <c r="E390" s="37" t="s">
        <v>476</v>
      </c>
      <c r="F390" s="40">
        <v>2</v>
      </c>
      <c r="G390" s="41">
        <v>6776</v>
      </c>
      <c r="H390" s="41">
        <v>13552</v>
      </c>
    </row>
    <row r="391" ht="29.9" customHeight="1" spans="1:8">
      <c r="A391" s="42" t="s">
        <v>46</v>
      </c>
      <c r="B391" s="39" t="s">
        <v>581</v>
      </c>
      <c r="C391" s="39" t="s">
        <v>1019</v>
      </c>
      <c r="D391" s="39" t="s">
        <v>1021</v>
      </c>
      <c r="E391" s="37" t="s">
        <v>476</v>
      </c>
      <c r="F391" s="40">
        <v>2</v>
      </c>
      <c r="G391" s="41">
        <v>100000</v>
      </c>
      <c r="H391" s="41">
        <v>200000</v>
      </c>
    </row>
    <row r="392" ht="29.9" customHeight="1" spans="1:8">
      <c r="A392" s="42" t="s">
        <v>46</v>
      </c>
      <c r="B392" s="39" t="s">
        <v>581</v>
      </c>
      <c r="C392" s="39" t="s">
        <v>1019</v>
      </c>
      <c r="D392" s="39" t="s">
        <v>1022</v>
      </c>
      <c r="E392" s="37" t="s">
        <v>476</v>
      </c>
      <c r="F392" s="40">
        <v>15</v>
      </c>
      <c r="G392" s="41">
        <v>10000</v>
      </c>
      <c r="H392" s="41">
        <v>150000</v>
      </c>
    </row>
    <row r="393" ht="29.9" customHeight="1" spans="1:8">
      <c r="A393" s="42" t="s">
        <v>46</v>
      </c>
      <c r="B393" s="39" t="s">
        <v>581</v>
      </c>
      <c r="C393" s="39" t="s">
        <v>1019</v>
      </c>
      <c r="D393" s="39" t="s">
        <v>1022</v>
      </c>
      <c r="E393" s="37" t="s">
        <v>476</v>
      </c>
      <c r="F393" s="40">
        <v>15</v>
      </c>
      <c r="G393" s="41">
        <v>10000</v>
      </c>
      <c r="H393" s="41">
        <v>150000</v>
      </c>
    </row>
    <row r="394" ht="29.9" customHeight="1" spans="1:8">
      <c r="A394" s="42" t="s">
        <v>46</v>
      </c>
      <c r="B394" s="39" t="s">
        <v>581</v>
      </c>
      <c r="C394" s="39" t="s">
        <v>1023</v>
      </c>
      <c r="D394" s="39" t="s">
        <v>1024</v>
      </c>
      <c r="E394" s="37" t="s">
        <v>638</v>
      </c>
      <c r="F394" s="40">
        <v>5</v>
      </c>
      <c r="G394" s="41">
        <v>1200</v>
      </c>
      <c r="H394" s="41">
        <v>6000</v>
      </c>
    </row>
    <row r="395" ht="29.9" customHeight="1" spans="1:8">
      <c r="A395" s="42" t="s">
        <v>46</v>
      </c>
      <c r="B395" s="39" t="s">
        <v>581</v>
      </c>
      <c r="C395" s="39" t="s">
        <v>1025</v>
      </c>
      <c r="D395" s="39" t="s">
        <v>1026</v>
      </c>
      <c r="E395" s="37" t="s">
        <v>393</v>
      </c>
      <c r="F395" s="40">
        <v>2</v>
      </c>
      <c r="G395" s="41">
        <v>73440</v>
      </c>
      <c r="H395" s="41">
        <v>146880</v>
      </c>
    </row>
    <row r="396" ht="29.9" customHeight="1" spans="1:8">
      <c r="A396" s="42" t="s">
        <v>46</v>
      </c>
      <c r="B396" s="39" t="s">
        <v>581</v>
      </c>
      <c r="C396" s="39" t="s">
        <v>1025</v>
      </c>
      <c r="D396" s="39" t="s">
        <v>1027</v>
      </c>
      <c r="E396" s="37" t="s">
        <v>1028</v>
      </c>
      <c r="F396" s="40">
        <v>12</v>
      </c>
      <c r="G396" s="41">
        <v>800</v>
      </c>
      <c r="H396" s="41">
        <v>9600</v>
      </c>
    </row>
    <row r="397" ht="29.9" customHeight="1" spans="1:8">
      <c r="A397" s="42" t="s">
        <v>46</v>
      </c>
      <c r="B397" s="39" t="s">
        <v>581</v>
      </c>
      <c r="C397" s="39" t="s">
        <v>1025</v>
      </c>
      <c r="D397" s="39" t="s">
        <v>1029</v>
      </c>
      <c r="E397" s="37" t="s">
        <v>476</v>
      </c>
      <c r="F397" s="40">
        <v>2</v>
      </c>
      <c r="G397" s="41">
        <v>20000</v>
      </c>
      <c r="H397" s="41">
        <v>40000</v>
      </c>
    </row>
    <row r="398" ht="29.9" customHeight="1" spans="1:8">
      <c r="A398" s="42" t="s">
        <v>46</v>
      </c>
      <c r="B398" s="39" t="s">
        <v>581</v>
      </c>
      <c r="C398" s="39" t="s">
        <v>1030</v>
      </c>
      <c r="D398" s="39" t="s">
        <v>1031</v>
      </c>
      <c r="E398" s="37" t="s">
        <v>393</v>
      </c>
      <c r="F398" s="40">
        <v>2</v>
      </c>
      <c r="G398" s="41">
        <v>7000</v>
      </c>
      <c r="H398" s="41">
        <v>14000</v>
      </c>
    </row>
    <row r="399" ht="29.9" customHeight="1" spans="1:8">
      <c r="A399" s="42" t="s">
        <v>46</v>
      </c>
      <c r="B399" s="39" t="s">
        <v>581</v>
      </c>
      <c r="C399" s="39" t="s">
        <v>1032</v>
      </c>
      <c r="D399" s="39" t="s">
        <v>1033</v>
      </c>
      <c r="E399" s="37" t="s">
        <v>393</v>
      </c>
      <c r="F399" s="40">
        <v>2</v>
      </c>
      <c r="G399" s="41">
        <v>45000</v>
      </c>
      <c r="H399" s="41">
        <v>90000</v>
      </c>
    </row>
    <row r="400" ht="29.9" customHeight="1" spans="1:8">
      <c r="A400" s="42" t="s">
        <v>46</v>
      </c>
      <c r="B400" s="39" t="s">
        <v>581</v>
      </c>
      <c r="C400" s="39" t="s">
        <v>1034</v>
      </c>
      <c r="D400" s="39" t="s">
        <v>1035</v>
      </c>
      <c r="E400" s="37" t="s">
        <v>476</v>
      </c>
      <c r="F400" s="40">
        <v>6</v>
      </c>
      <c r="G400" s="41">
        <v>3000</v>
      </c>
      <c r="H400" s="41">
        <v>18000</v>
      </c>
    </row>
    <row r="401" ht="29.9" customHeight="1" spans="1:8">
      <c r="A401" s="42" t="s">
        <v>46</v>
      </c>
      <c r="B401" s="39" t="s">
        <v>581</v>
      </c>
      <c r="C401" s="39" t="s">
        <v>1034</v>
      </c>
      <c r="D401" s="39" t="s">
        <v>1036</v>
      </c>
      <c r="E401" s="37" t="s">
        <v>393</v>
      </c>
      <c r="F401" s="40">
        <v>15</v>
      </c>
      <c r="G401" s="41">
        <v>1000</v>
      </c>
      <c r="H401" s="41">
        <v>15000</v>
      </c>
    </row>
    <row r="402" ht="29.9" customHeight="1" spans="1:8">
      <c r="A402" s="42" t="s">
        <v>46</v>
      </c>
      <c r="B402" s="39" t="s">
        <v>581</v>
      </c>
      <c r="C402" s="39" t="s">
        <v>1034</v>
      </c>
      <c r="D402" s="39" t="s">
        <v>1037</v>
      </c>
      <c r="E402" s="37" t="s">
        <v>393</v>
      </c>
      <c r="F402" s="40">
        <v>8</v>
      </c>
      <c r="G402" s="41">
        <v>2000</v>
      </c>
      <c r="H402" s="41">
        <v>16000</v>
      </c>
    </row>
    <row r="403" ht="29.9" customHeight="1" spans="1:8">
      <c r="A403" s="42" t="s">
        <v>46</v>
      </c>
      <c r="B403" s="39" t="s">
        <v>581</v>
      </c>
      <c r="C403" s="39" t="s">
        <v>1034</v>
      </c>
      <c r="D403" s="39" t="s">
        <v>1038</v>
      </c>
      <c r="E403" s="37" t="s">
        <v>476</v>
      </c>
      <c r="F403" s="40">
        <v>3</v>
      </c>
      <c r="G403" s="41">
        <v>3000</v>
      </c>
      <c r="H403" s="41">
        <v>9000</v>
      </c>
    </row>
    <row r="404" ht="29.9" customHeight="1" spans="1:8">
      <c r="A404" s="42" t="s">
        <v>46</v>
      </c>
      <c r="B404" s="39" t="s">
        <v>581</v>
      </c>
      <c r="C404" s="39" t="s">
        <v>1034</v>
      </c>
      <c r="D404" s="39" t="s">
        <v>1039</v>
      </c>
      <c r="E404" s="37" t="s">
        <v>393</v>
      </c>
      <c r="F404" s="40">
        <v>2</v>
      </c>
      <c r="G404" s="41">
        <v>10000</v>
      </c>
      <c r="H404" s="41">
        <v>20000</v>
      </c>
    </row>
    <row r="405" ht="29.9" customHeight="1" spans="1:8">
      <c r="A405" s="42" t="s">
        <v>46</v>
      </c>
      <c r="B405" s="39" t="s">
        <v>581</v>
      </c>
      <c r="C405" s="39" t="s">
        <v>1034</v>
      </c>
      <c r="D405" s="39" t="s">
        <v>1040</v>
      </c>
      <c r="E405" s="37" t="s">
        <v>476</v>
      </c>
      <c r="F405" s="40">
        <v>3</v>
      </c>
      <c r="G405" s="41">
        <v>2000</v>
      </c>
      <c r="H405" s="41">
        <v>6000</v>
      </c>
    </row>
    <row r="406" ht="29.9" customHeight="1" spans="1:8">
      <c r="A406" s="42" t="s">
        <v>46</v>
      </c>
      <c r="B406" s="39" t="s">
        <v>581</v>
      </c>
      <c r="C406" s="39" t="s">
        <v>1034</v>
      </c>
      <c r="D406" s="39" t="s">
        <v>1041</v>
      </c>
      <c r="E406" s="37" t="s">
        <v>476</v>
      </c>
      <c r="F406" s="40">
        <v>3</v>
      </c>
      <c r="G406" s="41">
        <v>5000</v>
      </c>
      <c r="H406" s="41">
        <v>15000</v>
      </c>
    </row>
    <row r="407" ht="29.9" customHeight="1" spans="1:8">
      <c r="A407" s="42" t="s">
        <v>46</v>
      </c>
      <c r="B407" s="39" t="s">
        <v>581</v>
      </c>
      <c r="C407" s="39" t="s">
        <v>1034</v>
      </c>
      <c r="D407" s="39" t="s">
        <v>1042</v>
      </c>
      <c r="E407" s="37" t="s">
        <v>476</v>
      </c>
      <c r="F407" s="40">
        <v>3</v>
      </c>
      <c r="G407" s="41">
        <v>10000</v>
      </c>
      <c r="H407" s="41">
        <v>30000</v>
      </c>
    </row>
    <row r="408" ht="29.9" customHeight="1" spans="1:8">
      <c r="A408" s="42" t="s">
        <v>46</v>
      </c>
      <c r="B408" s="39" t="s">
        <v>581</v>
      </c>
      <c r="C408" s="39" t="s">
        <v>1034</v>
      </c>
      <c r="D408" s="39" t="s">
        <v>1042</v>
      </c>
      <c r="E408" s="37" t="s">
        <v>476</v>
      </c>
      <c r="F408" s="40">
        <v>6</v>
      </c>
      <c r="G408" s="41">
        <v>8000</v>
      </c>
      <c r="H408" s="41">
        <v>48000</v>
      </c>
    </row>
    <row r="409" ht="29.9" customHeight="1" spans="1:8">
      <c r="A409" s="42" t="s">
        <v>46</v>
      </c>
      <c r="B409" s="39" t="s">
        <v>581</v>
      </c>
      <c r="C409" s="39" t="s">
        <v>1034</v>
      </c>
      <c r="D409" s="39" t="s">
        <v>1043</v>
      </c>
      <c r="E409" s="37" t="s">
        <v>1044</v>
      </c>
      <c r="F409" s="40">
        <v>3</v>
      </c>
      <c r="G409" s="41">
        <v>1500</v>
      </c>
      <c r="H409" s="41">
        <v>4500</v>
      </c>
    </row>
    <row r="410" ht="29.9" customHeight="1" spans="1:8">
      <c r="A410" s="42" t="s">
        <v>46</v>
      </c>
      <c r="B410" s="39" t="s">
        <v>581</v>
      </c>
      <c r="C410" s="39" t="s">
        <v>1034</v>
      </c>
      <c r="D410" s="39" t="s">
        <v>1045</v>
      </c>
      <c r="E410" s="37" t="s">
        <v>393</v>
      </c>
      <c r="F410" s="40">
        <v>3</v>
      </c>
      <c r="G410" s="41">
        <v>5000</v>
      </c>
      <c r="H410" s="41">
        <v>15000</v>
      </c>
    </row>
    <row r="411" ht="29.9" customHeight="1" spans="1:8">
      <c r="A411" s="42" t="s">
        <v>46</v>
      </c>
      <c r="B411" s="39" t="s">
        <v>581</v>
      </c>
      <c r="C411" s="39" t="s">
        <v>1034</v>
      </c>
      <c r="D411" s="39" t="s">
        <v>1046</v>
      </c>
      <c r="E411" s="37" t="s">
        <v>476</v>
      </c>
      <c r="F411" s="40">
        <v>3</v>
      </c>
      <c r="G411" s="41">
        <v>5000</v>
      </c>
      <c r="H411" s="41">
        <v>15000</v>
      </c>
    </row>
    <row r="412" ht="29.9" customHeight="1" spans="1:8">
      <c r="A412" s="42" t="s">
        <v>46</v>
      </c>
      <c r="B412" s="39" t="s">
        <v>581</v>
      </c>
      <c r="C412" s="39" t="s">
        <v>1034</v>
      </c>
      <c r="D412" s="39" t="s">
        <v>1047</v>
      </c>
      <c r="E412" s="37" t="s">
        <v>476</v>
      </c>
      <c r="F412" s="40">
        <v>3</v>
      </c>
      <c r="G412" s="41">
        <v>5000</v>
      </c>
      <c r="H412" s="41">
        <v>15000</v>
      </c>
    </row>
    <row r="413" ht="29.9" customHeight="1" spans="1:8">
      <c r="A413" s="42" t="s">
        <v>46</v>
      </c>
      <c r="B413" s="39" t="s">
        <v>581</v>
      </c>
      <c r="C413" s="39" t="s">
        <v>1034</v>
      </c>
      <c r="D413" s="39" t="s">
        <v>1048</v>
      </c>
      <c r="E413" s="37" t="s">
        <v>393</v>
      </c>
      <c r="F413" s="40">
        <v>5</v>
      </c>
      <c r="G413" s="41">
        <v>3000</v>
      </c>
      <c r="H413" s="41">
        <v>15000</v>
      </c>
    </row>
    <row r="414" ht="29.9" customHeight="1" spans="1:8">
      <c r="A414" s="42" t="s">
        <v>46</v>
      </c>
      <c r="B414" s="39" t="s">
        <v>581</v>
      </c>
      <c r="C414" s="39" t="s">
        <v>1034</v>
      </c>
      <c r="D414" s="39" t="s">
        <v>1049</v>
      </c>
      <c r="E414" s="37" t="s">
        <v>476</v>
      </c>
      <c r="F414" s="40">
        <v>2</v>
      </c>
      <c r="G414" s="41">
        <v>10000</v>
      </c>
      <c r="H414" s="41">
        <v>20000</v>
      </c>
    </row>
    <row r="415" ht="29.9" customHeight="1" spans="1:8">
      <c r="A415" s="42" t="s">
        <v>46</v>
      </c>
      <c r="B415" s="39" t="s">
        <v>581</v>
      </c>
      <c r="C415" s="39" t="s">
        <v>1034</v>
      </c>
      <c r="D415" s="39" t="s">
        <v>1050</v>
      </c>
      <c r="E415" s="37" t="s">
        <v>393</v>
      </c>
      <c r="F415" s="40">
        <v>2</v>
      </c>
      <c r="G415" s="41">
        <v>10000</v>
      </c>
      <c r="H415" s="41">
        <v>20000</v>
      </c>
    </row>
    <row r="416" ht="29.9" customHeight="1" spans="1:8">
      <c r="A416" s="42" t="s">
        <v>46</v>
      </c>
      <c r="B416" s="39" t="s">
        <v>581</v>
      </c>
      <c r="C416" s="39" t="s">
        <v>1034</v>
      </c>
      <c r="D416" s="39" t="s">
        <v>1051</v>
      </c>
      <c r="E416" s="37" t="s">
        <v>476</v>
      </c>
      <c r="F416" s="40">
        <v>3</v>
      </c>
      <c r="G416" s="41">
        <v>2000</v>
      </c>
      <c r="H416" s="41">
        <v>6000</v>
      </c>
    </row>
    <row r="417" ht="29.9" customHeight="1" spans="1:8">
      <c r="A417" s="42" t="s">
        <v>46</v>
      </c>
      <c r="B417" s="39" t="s">
        <v>581</v>
      </c>
      <c r="C417" s="39" t="s">
        <v>1034</v>
      </c>
      <c r="D417" s="39" t="s">
        <v>1052</v>
      </c>
      <c r="E417" s="37" t="s">
        <v>476</v>
      </c>
      <c r="F417" s="40">
        <v>3</v>
      </c>
      <c r="G417" s="41">
        <v>5000</v>
      </c>
      <c r="H417" s="41">
        <v>15000</v>
      </c>
    </row>
    <row r="418" ht="29.9" customHeight="1" spans="1:8">
      <c r="A418" s="42" t="s">
        <v>46</v>
      </c>
      <c r="B418" s="39" t="s">
        <v>581</v>
      </c>
      <c r="C418" s="39" t="s">
        <v>1053</v>
      </c>
      <c r="D418" s="39" t="s">
        <v>1054</v>
      </c>
      <c r="E418" s="37" t="s">
        <v>476</v>
      </c>
      <c r="F418" s="40">
        <v>9</v>
      </c>
      <c r="G418" s="41">
        <v>3000</v>
      </c>
      <c r="H418" s="41">
        <v>27000</v>
      </c>
    </row>
    <row r="419" ht="29.9" customHeight="1" spans="1:8">
      <c r="A419" s="42" t="s">
        <v>46</v>
      </c>
      <c r="B419" s="39" t="s">
        <v>1055</v>
      </c>
      <c r="C419" s="39" t="s">
        <v>1056</v>
      </c>
      <c r="D419" s="39" t="s">
        <v>1057</v>
      </c>
      <c r="E419" s="37" t="s">
        <v>638</v>
      </c>
      <c r="F419" s="40">
        <v>2</v>
      </c>
      <c r="G419" s="41">
        <v>30000</v>
      </c>
      <c r="H419" s="41">
        <v>60000</v>
      </c>
    </row>
    <row r="420" ht="29.9" customHeight="1" spans="1:8">
      <c r="A420" s="42" t="s">
        <v>46</v>
      </c>
      <c r="B420" s="39" t="s">
        <v>1055</v>
      </c>
      <c r="C420" s="39" t="s">
        <v>1058</v>
      </c>
      <c r="D420" s="39" t="s">
        <v>1059</v>
      </c>
      <c r="E420" s="37" t="s">
        <v>393</v>
      </c>
      <c r="F420" s="40">
        <v>270</v>
      </c>
      <c r="G420" s="41">
        <v>200</v>
      </c>
      <c r="H420" s="41">
        <v>54000</v>
      </c>
    </row>
    <row r="421" ht="29.9" customHeight="1" spans="1:8">
      <c r="A421" s="42" t="s">
        <v>46</v>
      </c>
      <c r="B421" s="39" t="s">
        <v>1055</v>
      </c>
      <c r="C421" s="39" t="s">
        <v>1060</v>
      </c>
      <c r="D421" s="39" t="s">
        <v>1061</v>
      </c>
      <c r="E421" s="37" t="s">
        <v>393</v>
      </c>
      <c r="F421" s="40">
        <v>300</v>
      </c>
      <c r="G421" s="41">
        <v>50</v>
      </c>
      <c r="H421" s="41">
        <v>15000</v>
      </c>
    </row>
    <row r="422" ht="29.9" customHeight="1" spans="1:8">
      <c r="A422" s="42" t="s">
        <v>46</v>
      </c>
      <c r="B422" s="39" t="s">
        <v>1055</v>
      </c>
      <c r="C422" s="39" t="s">
        <v>1062</v>
      </c>
      <c r="D422" s="39" t="s">
        <v>1063</v>
      </c>
      <c r="E422" s="37" t="s">
        <v>393</v>
      </c>
      <c r="F422" s="40">
        <v>6750</v>
      </c>
      <c r="G422" s="41">
        <v>50</v>
      </c>
      <c r="H422" s="41">
        <v>337500</v>
      </c>
    </row>
    <row r="423" ht="29.9" customHeight="1" spans="1:8">
      <c r="A423" s="42" t="s">
        <v>46</v>
      </c>
      <c r="B423" s="39" t="s">
        <v>1055</v>
      </c>
      <c r="C423" s="39" t="s">
        <v>1062</v>
      </c>
      <c r="D423" s="39" t="s">
        <v>1064</v>
      </c>
      <c r="E423" s="37" t="s">
        <v>393</v>
      </c>
      <c r="F423" s="40">
        <v>1500</v>
      </c>
      <c r="G423" s="41">
        <v>75</v>
      </c>
      <c r="H423" s="41">
        <v>112500</v>
      </c>
    </row>
    <row r="424" ht="29.9" customHeight="1" spans="1:8">
      <c r="A424" s="42" t="s">
        <v>46</v>
      </c>
      <c r="B424" s="39" t="s">
        <v>1055</v>
      </c>
      <c r="C424" s="39" t="s">
        <v>1065</v>
      </c>
      <c r="D424" s="39" t="s">
        <v>1066</v>
      </c>
      <c r="E424" s="37" t="s">
        <v>393</v>
      </c>
      <c r="F424" s="40">
        <v>150</v>
      </c>
      <c r="G424" s="41">
        <v>500</v>
      </c>
      <c r="H424" s="41">
        <v>75000</v>
      </c>
    </row>
    <row r="425" ht="29.9" customHeight="1" spans="1:8">
      <c r="A425" s="42" t="s">
        <v>46</v>
      </c>
      <c r="B425" s="39" t="s">
        <v>1067</v>
      </c>
      <c r="C425" s="39" t="s">
        <v>1068</v>
      </c>
      <c r="D425" s="39" t="s">
        <v>1069</v>
      </c>
      <c r="E425" s="37" t="s">
        <v>1044</v>
      </c>
      <c r="F425" s="40">
        <v>90</v>
      </c>
      <c r="G425" s="41">
        <v>2000</v>
      </c>
      <c r="H425" s="41">
        <v>180000</v>
      </c>
    </row>
    <row r="426" ht="29.9" customHeight="1" spans="1:8">
      <c r="A426" s="42" t="s">
        <v>46</v>
      </c>
      <c r="B426" s="39" t="s">
        <v>1067</v>
      </c>
      <c r="C426" s="39" t="s">
        <v>1070</v>
      </c>
      <c r="D426" s="39" t="s">
        <v>1071</v>
      </c>
      <c r="E426" s="37" t="s">
        <v>1044</v>
      </c>
      <c r="F426" s="40">
        <v>2</v>
      </c>
      <c r="G426" s="41">
        <v>800</v>
      </c>
      <c r="H426" s="41">
        <v>1600</v>
      </c>
    </row>
    <row r="427" ht="29.9" customHeight="1" spans="1:8">
      <c r="A427" s="42" t="s">
        <v>46</v>
      </c>
      <c r="B427" s="39" t="s">
        <v>1067</v>
      </c>
      <c r="C427" s="39" t="s">
        <v>1070</v>
      </c>
      <c r="D427" s="39" t="s">
        <v>1071</v>
      </c>
      <c r="E427" s="37" t="s">
        <v>1044</v>
      </c>
      <c r="F427" s="40">
        <v>17</v>
      </c>
      <c r="G427" s="41">
        <v>2500</v>
      </c>
      <c r="H427" s="41">
        <v>42500</v>
      </c>
    </row>
    <row r="428" ht="29.9" customHeight="1" spans="1:8">
      <c r="A428" s="42" t="s">
        <v>46</v>
      </c>
      <c r="B428" s="39" t="s">
        <v>1067</v>
      </c>
      <c r="C428" s="39" t="s">
        <v>1070</v>
      </c>
      <c r="D428" s="39" t="s">
        <v>1071</v>
      </c>
      <c r="E428" s="37" t="s">
        <v>1044</v>
      </c>
      <c r="F428" s="40">
        <v>2</v>
      </c>
      <c r="G428" s="41">
        <v>2500</v>
      </c>
      <c r="H428" s="41">
        <v>5000</v>
      </c>
    </row>
    <row r="429" ht="29.9" customHeight="1" spans="1:8">
      <c r="A429" s="42" t="s">
        <v>46</v>
      </c>
      <c r="B429" s="39" t="s">
        <v>1067</v>
      </c>
      <c r="C429" s="39" t="s">
        <v>1070</v>
      </c>
      <c r="D429" s="39" t="s">
        <v>1071</v>
      </c>
      <c r="E429" s="37" t="s">
        <v>1044</v>
      </c>
      <c r="F429" s="40">
        <v>9</v>
      </c>
      <c r="G429" s="41">
        <v>1500</v>
      </c>
      <c r="H429" s="41">
        <v>13500</v>
      </c>
    </row>
    <row r="430" ht="29.9" customHeight="1" spans="1:8">
      <c r="A430" s="42" t="s">
        <v>46</v>
      </c>
      <c r="B430" s="39" t="s">
        <v>1067</v>
      </c>
      <c r="C430" s="39" t="s">
        <v>1070</v>
      </c>
      <c r="D430" s="39" t="s">
        <v>1071</v>
      </c>
      <c r="E430" s="37" t="s">
        <v>1044</v>
      </c>
      <c r="F430" s="40">
        <v>8</v>
      </c>
      <c r="G430" s="41">
        <v>1500</v>
      </c>
      <c r="H430" s="41">
        <v>12000</v>
      </c>
    </row>
    <row r="431" ht="29.9" customHeight="1" spans="1:8">
      <c r="A431" s="42" t="s">
        <v>46</v>
      </c>
      <c r="B431" s="39" t="s">
        <v>1067</v>
      </c>
      <c r="C431" s="39" t="s">
        <v>1070</v>
      </c>
      <c r="D431" s="39" t="s">
        <v>1071</v>
      </c>
      <c r="E431" s="37" t="s">
        <v>1044</v>
      </c>
      <c r="F431" s="40">
        <v>18</v>
      </c>
      <c r="G431" s="41">
        <v>2500</v>
      </c>
      <c r="H431" s="41">
        <v>45000</v>
      </c>
    </row>
    <row r="432" ht="29.9" customHeight="1" spans="1:8">
      <c r="A432" s="42" t="s">
        <v>46</v>
      </c>
      <c r="B432" s="39" t="s">
        <v>1067</v>
      </c>
      <c r="C432" s="39" t="s">
        <v>1070</v>
      </c>
      <c r="D432" s="39" t="s">
        <v>1071</v>
      </c>
      <c r="E432" s="37" t="s">
        <v>1044</v>
      </c>
      <c r="F432" s="40">
        <v>30</v>
      </c>
      <c r="G432" s="41">
        <v>1500</v>
      </c>
      <c r="H432" s="41">
        <v>45000</v>
      </c>
    </row>
    <row r="433" ht="29.9" customHeight="1" spans="1:8">
      <c r="A433" s="42" t="s">
        <v>46</v>
      </c>
      <c r="B433" s="39" t="s">
        <v>1067</v>
      </c>
      <c r="C433" s="39" t="s">
        <v>1070</v>
      </c>
      <c r="D433" s="39" t="s">
        <v>1071</v>
      </c>
      <c r="E433" s="37" t="s">
        <v>1044</v>
      </c>
      <c r="F433" s="40">
        <v>72</v>
      </c>
      <c r="G433" s="41">
        <v>950</v>
      </c>
      <c r="H433" s="41">
        <v>68400</v>
      </c>
    </row>
    <row r="434" ht="29.9" customHeight="1" spans="1:8">
      <c r="A434" s="42" t="s">
        <v>46</v>
      </c>
      <c r="B434" s="39" t="s">
        <v>1067</v>
      </c>
      <c r="C434" s="39" t="s">
        <v>1070</v>
      </c>
      <c r="D434" s="39" t="s">
        <v>1071</v>
      </c>
      <c r="E434" s="37" t="s">
        <v>1044</v>
      </c>
      <c r="F434" s="40">
        <v>9</v>
      </c>
      <c r="G434" s="41">
        <v>1500</v>
      </c>
      <c r="H434" s="41">
        <v>13500</v>
      </c>
    </row>
    <row r="435" ht="29.9" customHeight="1" spans="1:8">
      <c r="A435" s="42" t="s">
        <v>46</v>
      </c>
      <c r="B435" s="39" t="s">
        <v>1067</v>
      </c>
      <c r="C435" s="39" t="s">
        <v>1072</v>
      </c>
      <c r="D435" s="39" t="s">
        <v>1073</v>
      </c>
      <c r="E435" s="37" t="s">
        <v>1044</v>
      </c>
      <c r="F435" s="40">
        <v>9</v>
      </c>
      <c r="G435" s="41">
        <v>800</v>
      </c>
      <c r="H435" s="41">
        <v>7200</v>
      </c>
    </row>
    <row r="436" ht="29.9" customHeight="1" spans="1:8">
      <c r="A436" s="42" t="s">
        <v>46</v>
      </c>
      <c r="B436" s="39" t="s">
        <v>1067</v>
      </c>
      <c r="C436" s="39" t="s">
        <v>1072</v>
      </c>
      <c r="D436" s="39" t="s">
        <v>1073</v>
      </c>
      <c r="E436" s="37" t="s">
        <v>1044</v>
      </c>
      <c r="F436" s="40">
        <v>2</v>
      </c>
      <c r="G436" s="41">
        <v>1100</v>
      </c>
      <c r="H436" s="41">
        <v>2200</v>
      </c>
    </row>
    <row r="437" ht="29.9" customHeight="1" spans="1:8">
      <c r="A437" s="42" t="s">
        <v>46</v>
      </c>
      <c r="B437" s="39" t="s">
        <v>1067</v>
      </c>
      <c r="C437" s="39" t="s">
        <v>1072</v>
      </c>
      <c r="D437" s="39" t="s">
        <v>1074</v>
      </c>
      <c r="E437" s="37" t="s">
        <v>1044</v>
      </c>
      <c r="F437" s="40">
        <v>3</v>
      </c>
      <c r="G437" s="41">
        <v>17500</v>
      </c>
      <c r="H437" s="41">
        <v>52500</v>
      </c>
    </row>
    <row r="438" ht="29.9" customHeight="1" spans="1:8">
      <c r="A438" s="42" t="s">
        <v>46</v>
      </c>
      <c r="B438" s="39" t="s">
        <v>1067</v>
      </c>
      <c r="C438" s="39" t="s">
        <v>1072</v>
      </c>
      <c r="D438" s="39" t="s">
        <v>1075</v>
      </c>
      <c r="E438" s="37" t="s">
        <v>1044</v>
      </c>
      <c r="F438" s="40">
        <v>60</v>
      </c>
      <c r="G438" s="41">
        <v>540</v>
      </c>
      <c r="H438" s="41">
        <v>32400</v>
      </c>
    </row>
    <row r="439" ht="29.9" customHeight="1" spans="1:8">
      <c r="A439" s="42" t="s">
        <v>46</v>
      </c>
      <c r="B439" s="39" t="s">
        <v>1067</v>
      </c>
      <c r="C439" s="39" t="s">
        <v>1072</v>
      </c>
      <c r="D439" s="39" t="s">
        <v>1076</v>
      </c>
      <c r="E439" s="37" t="s">
        <v>1044</v>
      </c>
      <c r="F439" s="40">
        <v>2</v>
      </c>
      <c r="G439" s="41">
        <v>8000</v>
      </c>
      <c r="H439" s="41">
        <v>16000</v>
      </c>
    </row>
    <row r="440" ht="29.9" customHeight="1" spans="1:8">
      <c r="A440" s="42" t="s">
        <v>46</v>
      </c>
      <c r="B440" s="39" t="s">
        <v>1067</v>
      </c>
      <c r="C440" s="39" t="s">
        <v>1072</v>
      </c>
      <c r="D440" s="39" t="s">
        <v>1076</v>
      </c>
      <c r="E440" s="37" t="s">
        <v>1044</v>
      </c>
      <c r="F440" s="40">
        <v>6</v>
      </c>
      <c r="G440" s="41">
        <v>15000</v>
      </c>
      <c r="H440" s="41">
        <v>90000</v>
      </c>
    </row>
    <row r="441" ht="29.9" customHeight="1" spans="1:8">
      <c r="A441" s="42" t="s">
        <v>46</v>
      </c>
      <c r="B441" s="39" t="s">
        <v>1067</v>
      </c>
      <c r="C441" s="39" t="s">
        <v>1072</v>
      </c>
      <c r="D441" s="39" t="s">
        <v>1076</v>
      </c>
      <c r="E441" s="37" t="s">
        <v>1044</v>
      </c>
      <c r="F441" s="40">
        <v>75</v>
      </c>
      <c r="G441" s="41">
        <v>1600</v>
      </c>
      <c r="H441" s="41">
        <v>120000</v>
      </c>
    </row>
    <row r="442" ht="29.9" customHeight="1" spans="1:8">
      <c r="A442" s="42" t="s">
        <v>46</v>
      </c>
      <c r="B442" s="39" t="s">
        <v>1067</v>
      </c>
      <c r="C442" s="39" t="s">
        <v>1072</v>
      </c>
      <c r="D442" s="39" t="s">
        <v>1076</v>
      </c>
      <c r="E442" s="37" t="s">
        <v>1044</v>
      </c>
      <c r="F442" s="40">
        <v>23</v>
      </c>
      <c r="G442" s="41">
        <v>1200</v>
      </c>
      <c r="H442" s="41">
        <v>27600</v>
      </c>
    </row>
    <row r="443" ht="29.9" customHeight="1" spans="1:8">
      <c r="A443" s="42" t="s">
        <v>46</v>
      </c>
      <c r="B443" s="39" t="s">
        <v>1067</v>
      </c>
      <c r="C443" s="39" t="s">
        <v>1072</v>
      </c>
      <c r="D443" s="39" t="s">
        <v>1077</v>
      </c>
      <c r="E443" s="37" t="s">
        <v>1044</v>
      </c>
      <c r="F443" s="40">
        <v>2</v>
      </c>
      <c r="G443" s="41">
        <v>1500</v>
      </c>
      <c r="H443" s="41">
        <v>3000</v>
      </c>
    </row>
    <row r="444" ht="29.9" customHeight="1" spans="1:8">
      <c r="A444" s="42" t="s">
        <v>46</v>
      </c>
      <c r="B444" s="39" t="s">
        <v>1067</v>
      </c>
      <c r="C444" s="39" t="s">
        <v>1072</v>
      </c>
      <c r="D444" s="39" t="s">
        <v>1078</v>
      </c>
      <c r="E444" s="37" t="s">
        <v>1044</v>
      </c>
      <c r="F444" s="40">
        <v>11</v>
      </c>
      <c r="G444" s="41">
        <v>500</v>
      </c>
      <c r="H444" s="41">
        <v>5500</v>
      </c>
    </row>
    <row r="445" ht="29.9" customHeight="1" spans="1:8">
      <c r="A445" s="42" t="s">
        <v>46</v>
      </c>
      <c r="B445" s="39" t="s">
        <v>1067</v>
      </c>
      <c r="C445" s="39" t="s">
        <v>1072</v>
      </c>
      <c r="D445" s="39" t="s">
        <v>1079</v>
      </c>
      <c r="E445" s="37" t="s">
        <v>1044</v>
      </c>
      <c r="F445" s="40">
        <v>6</v>
      </c>
      <c r="G445" s="41">
        <v>2450</v>
      </c>
      <c r="H445" s="41">
        <v>14700</v>
      </c>
    </row>
    <row r="446" ht="29.9" customHeight="1" spans="1:8">
      <c r="A446" s="42" t="s">
        <v>46</v>
      </c>
      <c r="B446" s="39" t="s">
        <v>1067</v>
      </c>
      <c r="C446" s="39" t="s">
        <v>1072</v>
      </c>
      <c r="D446" s="39" t="s">
        <v>1079</v>
      </c>
      <c r="E446" s="37" t="s">
        <v>1044</v>
      </c>
      <c r="F446" s="40">
        <v>2</v>
      </c>
      <c r="G446" s="41">
        <v>30000</v>
      </c>
      <c r="H446" s="41">
        <v>60000</v>
      </c>
    </row>
    <row r="447" ht="29.9" customHeight="1" spans="1:8">
      <c r="A447" s="42" t="s">
        <v>46</v>
      </c>
      <c r="B447" s="39" t="s">
        <v>1067</v>
      </c>
      <c r="C447" s="39" t="s">
        <v>1080</v>
      </c>
      <c r="D447" s="39" t="s">
        <v>1081</v>
      </c>
      <c r="E447" s="37" t="s">
        <v>1044</v>
      </c>
      <c r="F447" s="40">
        <v>3</v>
      </c>
      <c r="G447" s="41">
        <v>6000</v>
      </c>
      <c r="H447" s="41">
        <v>18000</v>
      </c>
    </row>
    <row r="448" ht="29.9" customHeight="1" spans="1:8">
      <c r="A448" s="42" t="s">
        <v>46</v>
      </c>
      <c r="B448" s="39" t="s">
        <v>1067</v>
      </c>
      <c r="C448" s="39" t="s">
        <v>1080</v>
      </c>
      <c r="D448" s="39" t="s">
        <v>1082</v>
      </c>
      <c r="E448" s="37" t="s">
        <v>1044</v>
      </c>
      <c r="F448" s="40">
        <v>162</v>
      </c>
      <c r="G448" s="41">
        <v>2200</v>
      </c>
      <c r="H448" s="41">
        <v>356400</v>
      </c>
    </row>
    <row r="449" ht="29.9" customHeight="1" spans="1:8">
      <c r="A449" s="42" t="s">
        <v>46</v>
      </c>
      <c r="B449" s="39" t="s">
        <v>1067</v>
      </c>
      <c r="C449" s="39" t="s">
        <v>1080</v>
      </c>
      <c r="D449" s="39" t="s">
        <v>1083</v>
      </c>
      <c r="E449" s="37" t="s">
        <v>1044</v>
      </c>
      <c r="F449" s="40">
        <v>189</v>
      </c>
      <c r="G449" s="41">
        <v>1500</v>
      </c>
      <c r="H449" s="41">
        <v>283500</v>
      </c>
    </row>
    <row r="450" ht="29.9" customHeight="1" spans="1:8">
      <c r="A450" s="42" t="s">
        <v>46</v>
      </c>
      <c r="B450" s="39" t="s">
        <v>1067</v>
      </c>
      <c r="C450" s="39" t="s">
        <v>1080</v>
      </c>
      <c r="D450" s="39" t="s">
        <v>1084</v>
      </c>
      <c r="E450" s="37" t="s">
        <v>1044</v>
      </c>
      <c r="F450" s="40">
        <v>588</v>
      </c>
      <c r="G450" s="41">
        <v>3000</v>
      </c>
      <c r="H450" s="41">
        <v>1764000</v>
      </c>
    </row>
    <row r="451" ht="29.9" customHeight="1" spans="1:8">
      <c r="A451" s="42" t="s">
        <v>46</v>
      </c>
      <c r="B451" s="39" t="s">
        <v>1067</v>
      </c>
      <c r="C451" s="39" t="s">
        <v>1080</v>
      </c>
      <c r="D451" s="39" t="s">
        <v>1085</v>
      </c>
      <c r="E451" s="37" t="s">
        <v>1044</v>
      </c>
      <c r="F451" s="40">
        <v>114</v>
      </c>
      <c r="G451" s="41">
        <v>1500</v>
      </c>
      <c r="H451" s="41">
        <v>171000</v>
      </c>
    </row>
    <row r="452" ht="29.9" customHeight="1" spans="1:8">
      <c r="A452" s="42" t="s">
        <v>46</v>
      </c>
      <c r="B452" s="39" t="s">
        <v>1067</v>
      </c>
      <c r="C452" s="39" t="s">
        <v>1080</v>
      </c>
      <c r="D452" s="39" t="s">
        <v>1086</v>
      </c>
      <c r="E452" s="37" t="s">
        <v>476</v>
      </c>
      <c r="F452" s="40">
        <v>3</v>
      </c>
      <c r="G452" s="41">
        <v>4800</v>
      </c>
      <c r="H452" s="41">
        <v>14400</v>
      </c>
    </row>
    <row r="453" ht="29.9" customHeight="1" spans="1:8">
      <c r="A453" s="42" t="s">
        <v>46</v>
      </c>
      <c r="B453" s="39" t="s">
        <v>1067</v>
      </c>
      <c r="C453" s="39" t="s">
        <v>1080</v>
      </c>
      <c r="D453" s="39" t="s">
        <v>1087</v>
      </c>
      <c r="E453" s="37" t="s">
        <v>1044</v>
      </c>
      <c r="F453" s="40">
        <v>3</v>
      </c>
      <c r="G453" s="41">
        <v>1500</v>
      </c>
      <c r="H453" s="41">
        <v>4500</v>
      </c>
    </row>
    <row r="454" ht="29.9" customHeight="1" spans="1:8">
      <c r="A454" s="42" t="s">
        <v>46</v>
      </c>
      <c r="B454" s="39" t="s">
        <v>1067</v>
      </c>
      <c r="C454" s="39" t="s">
        <v>1080</v>
      </c>
      <c r="D454" s="39" t="s">
        <v>1088</v>
      </c>
      <c r="E454" s="37" t="s">
        <v>1044</v>
      </c>
      <c r="F454" s="40">
        <v>30</v>
      </c>
      <c r="G454" s="41">
        <v>5000</v>
      </c>
      <c r="H454" s="41">
        <v>150000</v>
      </c>
    </row>
    <row r="455" ht="29.9" customHeight="1" spans="1:8">
      <c r="A455" s="42" t="s">
        <v>46</v>
      </c>
      <c r="B455" s="39" t="s">
        <v>1067</v>
      </c>
      <c r="C455" s="39" t="s">
        <v>1080</v>
      </c>
      <c r="D455" s="39" t="s">
        <v>1089</v>
      </c>
      <c r="E455" s="37" t="s">
        <v>1044</v>
      </c>
      <c r="F455" s="40">
        <v>143</v>
      </c>
      <c r="G455" s="41">
        <v>600</v>
      </c>
      <c r="H455" s="41">
        <v>85800</v>
      </c>
    </row>
    <row r="456" ht="29.9" customHeight="1" spans="1:8">
      <c r="A456" s="42" t="s">
        <v>46</v>
      </c>
      <c r="B456" s="39" t="s">
        <v>1067</v>
      </c>
      <c r="C456" s="39" t="s">
        <v>1080</v>
      </c>
      <c r="D456" s="39" t="s">
        <v>1090</v>
      </c>
      <c r="E456" s="37" t="s">
        <v>393</v>
      </c>
      <c r="F456" s="40">
        <v>15</v>
      </c>
      <c r="G456" s="41">
        <v>7000</v>
      </c>
      <c r="H456" s="41">
        <v>105000</v>
      </c>
    </row>
    <row r="457" ht="29.9" customHeight="1" spans="1:8">
      <c r="A457" s="42" t="s">
        <v>46</v>
      </c>
      <c r="B457" s="39" t="s">
        <v>1067</v>
      </c>
      <c r="C457" s="39" t="s">
        <v>1080</v>
      </c>
      <c r="D457" s="39" t="s">
        <v>1091</v>
      </c>
      <c r="E457" s="37" t="s">
        <v>638</v>
      </c>
      <c r="F457" s="40">
        <v>4500</v>
      </c>
      <c r="G457" s="41">
        <v>600</v>
      </c>
      <c r="H457" s="41">
        <v>2700000</v>
      </c>
    </row>
    <row r="458" ht="29.9" customHeight="1" spans="1:8">
      <c r="A458" s="42" t="s">
        <v>46</v>
      </c>
      <c r="B458" s="39" t="s">
        <v>1067</v>
      </c>
      <c r="C458" s="39" t="s">
        <v>1080</v>
      </c>
      <c r="D458" s="39" t="s">
        <v>1092</v>
      </c>
      <c r="E458" s="37" t="s">
        <v>393</v>
      </c>
      <c r="F458" s="40">
        <v>6</v>
      </c>
      <c r="G458" s="41">
        <v>5100</v>
      </c>
      <c r="H458" s="41">
        <v>30600</v>
      </c>
    </row>
    <row r="459" ht="29.9" customHeight="1" spans="1:8">
      <c r="A459" s="42" t="s">
        <v>46</v>
      </c>
      <c r="B459" s="39" t="s">
        <v>1067</v>
      </c>
      <c r="C459" s="39" t="s">
        <v>1080</v>
      </c>
      <c r="D459" s="39" t="s">
        <v>1093</v>
      </c>
      <c r="E459" s="37" t="s">
        <v>1044</v>
      </c>
      <c r="F459" s="40">
        <v>9</v>
      </c>
      <c r="G459" s="41">
        <v>3000</v>
      </c>
      <c r="H459" s="41">
        <v>27000</v>
      </c>
    </row>
    <row r="460" ht="29.9" customHeight="1" spans="1:8">
      <c r="A460" s="42" t="s">
        <v>46</v>
      </c>
      <c r="B460" s="39" t="s">
        <v>1067</v>
      </c>
      <c r="C460" s="39" t="s">
        <v>1080</v>
      </c>
      <c r="D460" s="39" t="s">
        <v>1094</v>
      </c>
      <c r="E460" s="37" t="s">
        <v>1044</v>
      </c>
      <c r="F460" s="40">
        <v>90</v>
      </c>
      <c r="G460" s="41">
        <v>400</v>
      </c>
      <c r="H460" s="41">
        <v>36000</v>
      </c>
    </row>
    <row r="461" ht="29.9" customHeight="1" spans="1:8">
      <c r="A461" s="42" t="s">
        <v>46</v>
      </c>
      <c r="B461" s="39" t="s">
        <v>1067</v>
      </c>
      <c r="C461" s="39" t="s">
        <v>1080</v>
      </c>
      <c r="D461" s="39" t="s">
        <v>1095</v>
      </c>
      <c r="E461" s="37" t="s">
        <v>1044</v>
      </c>
      <c r="F461" s="40">
        <v>23</v>
      </c>
      <c r="G461" s="41">
        <v>5000</v>
      </c>
      <c r="H461" s="41">
        <v>115000</v>
      </c>
    </row>
    <row r="462" ht="29.9" customHeight="1" spans="1:8">
      <c r="A462" s="42" t="s">
        <v>46</v>
      </c>
      <c r="B462" s="39" t="s">
        <v>1067</v>
      </c>
      <c r="C462" s="39" t="s">
        <v>1080</v>
      </c>
      <c r="D462" s="39" t="s">
        <v>1096</v>
      </c>
      <c r="E462" s="37" t="s">
        <v>1044</v>
      </c>
      <c r="F462" s="40">
        <v>120</v>
      </c>
      <c r="G462" s="41">
        <v>485</v>
      </c>
      <c r="H462" s="41">
        <v>58200</v>
      </c>
    </row>
    <row r="463" ht="29.9" customHeight="1" spans="1:8">
      <c r="A463" s="42" t="s">
        <v>46</v>
      </c>
      <c r="B463" s="39" t="s">
        <v>1067</v>
      </c>
      <c r="C463" s="39" t="s">
        <v>1080</v>
      </c>
      <c r="D463" s="39" t="s">
        <v>1097</v>
      </c>
      <c r="E463" s="37" t="s">
        <v>393</v>
      </c>
      <c r="F463" s="40">
        <v>11</v>
      </c>
      <c r="G463" s="41">
        <v>6480</v>
      </c>
      <c r="H463" s="41">
        <v>71280</v>
      </c>
    </row>
    <row r="464" ht="29.9" customHeight="1" spans="1:8">
      <c r="A464" s="42" t="s">
        <v>46</v>
      </c>
      <c r="B464" s="39" t="s">
        <v>1067</v>
      </c>
      <c r="C464" s="39" t="s">
        <v>1098</v>
      </c>
      <c r="D464" s="39" t="s">
        <v>1099</v>
      </c>
      <c r="E464" s="37" t="s">
        <v>393</v>
      </c>
      <c r="F464" s="40">
        <v>5</v>
      </c>
      <c r="G464" s="41">
        <v>1000</v>
      </c>
      <c r="H464" s="41">
        <v>5000</v>
      </c>
    </row>
    <row r="465" ht="29.9" customHeight="1" spans="1:8">
      <c r="A465" s="42" t="s">
        <v>46</v>
      </c>
      <c r="B465" s="39" t="s">
        <v>1067</v>
      </c>
      <c r="C465" s="39" t="s">
        <v>1098</v>
      </c>
      <c r="D465" s="39" t="s">
        <v>1099</v>
      </c>
      <c r="E465" s="37" t="s">
        <v>393</v>
      </c>
      <c r="F465" s="40">
        <v>9</v>
      </c>
      <c r="G465" s="41">
        <v>1000</v>
      </c>
      <c r="H465" s="41">
        <v>9000</v>
      </c>
    </row>
    <row r="466" ht="29.9" customHeight="1" spans="1:8">
      <c r="A466" s="42" t="s">
        <v>46</v>
      </c>
      <c r="B466" s="39" t="s">
        <v>1067</v>
      </c>
      <c r="C466" s="39" t="s">
        <v>1098</v>
      </c>
      <c r="D466" s="39" t="s">
        <v>1099</v>
      </c>
      <c r="E466" s="37" t="s">
        <v>393</v>
      </c>
      <c r="F466" s="40">
        <v>3</v>
      </c>
      <c r="G466" s="41">
        <v>800</v>
      </c>
      <c r="H466" s="41">
        <v>2400</v>
      </c>
    </row>
    <row r="467" ht="29.9" customHeight="1" spans="1:8">
      <c r="A467" s="42" t="s">
        <v>46</v>
      </c>
      <c r="B467" s="39" t="s">
        <v>1067</v>
      </c>
      <c r="C467" s="39" t="s">
        <v>1098</v>
      </c>
      <c r="D467" s="39" t="s">
        <v>1100</v>
      </c>
      <c r="E467" s="37" t="s">
        <v>393</v>
      </c>
      <c r="F467" s="40">
        <v>2</v>
      </c>
      <c r="G467" s="41">
        <v>1000</v>
      </c>
      <c r="H467" s="41">
        <v>2000</v>
      </c>
    </row>
    <row r="468" ht="29.9" customHeight="1" spans="1:8">
      <c r="A468" s="42" t="s">
        <v>46</v>
      </c>
      <c r="B468" s="39" t="s">
        <v>1067</v>
      </c>
      <c r="C468" s="39" t="s">
        <v>1098</v>
      </c>
      <c r="D468" s="39" t="s">
        <v>1101</v>
      </c>
      <c r="E468" s="37" t="s">
        <v>1044</v>
      </c>
      <c r="F468" s="40">
        <v>2</v>
      </c>
      <c r="G468" s="41">
        <v>800</v>
      </c>
      <c r="H468" s="41">
        <v>1600</v>
      </c>
    </row>
    <row r="469" ht="29.9" customHeight="1" spans="1:8">
      <c r="A469" s="42" t="s">
        <v>46</v>
      </c>
      <c r="B469" s="39" t="s">
        <v>1067</v>
      </c>
      <c r="C469" s="39" t="s">
        <v>1098</v>
      </c>
      <c r="D469" s="39" t="s">
        <v>1101</v>
      </c>
      <c r="E469" s="37" t="s">
        <v>1044</v>
      </c>
      <c r="F469" s="40">
        <v>6</v>
      </c>
      <c r="G469" s="41">
        <v>800</v>
      </c>
      <c r="H469" s="41">
        <v>4800</v>
      </c>
    </row>
    <row r="470" ht="29.9" customHeight="1" spans="1:8">
      <c r="A470" s="42" t="s">
        <v>46</v>
      </c>
      <c r="B470" s="39" t="s">
        <v>1067</v>
      </c>
      <c r="C470" s="39" t="s">
        <v>1102</v>
      </c>
      <c r="D470" s="39" t="s">
        <v>1103</v>
      </c>
      <c r="E470" s="37" t="s">
        <v>393</v>
      </c>
      <c r="F470" s="40">
        <v>2</v>
      </c>
      <c r="G470" s="41">
        <v>2500</v>
      </c>
      <c r="H470" s="41">
        <v>5000</v>
      </c>
    </row>
    <row r="471" ht="29.9" customHeight="1" spans="1:8">
      <c r="A471" s="42" t="s">
        <v>46</v>
      </c>
      <c r="B471" s="39" t="s">
        <v>1067</v>
      </c>
      <c r="C471" s="39" t="s">
        <v>1102</v>
      </c>
      <c r="D471" s="39" t="s">
        <v>1104</v>
      </c>
      <c r="E471" s="37" t="s">
        <v>638</v>
      </c>
      <c r="F471" s="40">
        <v>30</v>
      </c>
      <c r="G471" s="41">
        <v>1260</v>
      </c>
      <c r="H471" s="41">
        <v>37800</v>
      </c>
    </row>
    <row r="472" ht="29.9" customHeight="1" spans="1:8">
      <c r="A472" s="42" t="s">
        <v>46</v>
      </c>
      <c r="B472" s="39" t="s">
        <v>1067</v>
      </c>
      <c r="C472" s="39" t="s">
        <v>1102</v>
      </c>
      <c r="D472" s="39" t="s">
        <v>1105</v>
      </c>
      <c r="E472" s="37" t="s">
        <v>1044</v>
      </c>
      <c r="F472" s="40">
        <v>75</v>
      </c>
      <c r="G472" s="41">
        <v>540</v>
      </c>
      <c r="H472" s="41">
        <v>40500</v>
      </c>
    </row>
    <row r="473" ht="29.9" customHeight="1" spans="1:8">
      <c r="A473" s="42" t="s">
        <v>46</v>
      </c>
      <c r="B473" s="39" t="s">
        <v>1067</v>
      </c>
      <c r="C473" s="39" t="s">
        <v>1106</v>
      </c>
      <c r="D473" s="39" t="s">
        <v>1107</v>
      </c>
      <c r="E473" s="37" t="s">
        <v>1028</v>
      </c>
      <c r="F473" s="40">
        <v>2</v>
      </c>
      <c r="G473" s="41">
        <v>500</v>
      </c>
      <c r="H473" s="41">
        <v>1000</v>
      </c>
    </row>
    <row r="474" ht="29.9" customHeight="1" spans="1:8">
      <c r="A474" s="42" t="s">
        <v>46</v>
      </c>
      <c r="B474" s="39" t="s">
        <v>1067</v>
      </c>
      <c r="C474" s="39" t="s">
        <v>1106</v>
      </c>
      <c r="D474" s="39" t="s">
        <v>1107</v>
      </c>
      <c r="E474" s="37" t="s">
        <v>1028</v>
      </c>
      <c r="F474" s="40">
        <v>30</v>
      </c>
      <c r="G474" s="41">
        <v>800</v>
      </c>
      <c r="H474" s="41">
        <v>24000</v>
      </c>
    </row>
    <row r="475" ht="29.9" customHeight="1" spans="1:8">
      <c r="A475" s="42" t="s">
        <v>46</v>
      </c>
      <c r="B475" s="39" t="s">
        <v>1067</v>
      </c>
      <c r="C475" s="39" t="s">
        <v>1106</v>
      </c>
      <c r="D475" s="39" t="s">
        <v>1107</v>
      </c>
      <c r="E475" s="37" t="s">
        <v>1028</v>
      </c>
      <c r="F475" s="40">
        <v>18</v>
      </c>
      <c r="G475" s="41">
        <v>800</v>
      </c>
      <c r="H475" s="41">
        <v>14400</v>
      </c>
    </row>
    <row r="476" ht="29.9" customHeight="1" spans="1:8">
      <c r="A476" s="42" t="s">
        <v>46</v>
      </c>
      <c r="B476" s="39" t="s">
        <v>1067</v>
      </c>
      <c r="C476" s="39" t="s">
        <v>1106</v>
      </c>
      <c r="D476" s="39" t="s">
        <v>1107</v>
      </c>
      <c r="E476" s="37" t="s">
        <v>1028</v>
      </c>
      <c r="F476" s="40">
        <v>2</v>
      </c>
      <c r="G476" s="41">
        <v>800</v>
      </c>
      <c r="H476" s="41">
        <v>1600</v>
      </c>
    </row>
    <row r="477" ht="29.9" customHeight="1" spans="1:8">
      <c r="A477" s="42" t="s">
        <v>46</v>
      </c>
      <c r="B477" s="39" t="s">
        <v>1067</v>
      </c>
      <c r="C477" s="39" t="s">
        <v>1106</v>
      </c>
      <c r="D477" s="39" t="s">
        <v>1107</v>
      </c>
      <c r="E477" s="37" t="s">
        <v>1028</v>
      </c>
      <c r="F477" s="40">
        <v>2</v>
      </c>
      <c r="G477" s="41">
        <v>800</v>
      </c>
      <c r="H477" s="41">
        <v>1600</v>
      </c>
    </row>
    <row r="478" ht="29.9" customHeight="1" spans="1:8">
      <c r="A478" s="42" t="s">
        <v>46</v>
      </c>
      <c r="B478" s="39" t="s">
        <v>1067</v>
      </c>
      <c r="C478" s="39" t="s">
        <v>1106</v>
      </c>
      <c r="D478" s="39" t="s">
        <v>1107</v>
      </c>
      <c r="E478" s="37" t="s">
        <v>1028</v>
      </c>
      <c r="F478" s="40">
        <v>2</v>
      </c>
      <c r="G478" s="41">
        <v>800</v>
      </c>
      <c r="H478" s="41">
        <v>1600</v>
      </c>
    </row>
    <row r="479" ht="29.9" customHeight="1" spans="1:8">
      <c r="A479" s="42" t="s">
        <v>46</v>
      </c>
      <c r="B479" s="39" t="s">
        <v>1067</v>
      </c>
      <c r="C479" s="39" t="s">
        <v>1106</v>
      </c>
      <c r="D479" s="39" t="s">
        <v>1107</v>
      </c>
      <c r="E479" s="37" t="s">
        <v>1028</v>
      </c>
      <c r="F479" s="40">
        <v>8</v>
      </c>
      <c r="G479" s="41">
        <v>800</v>
      </c>
      <c r="H479" s="41">
        <v>6400</v>
      </c>
    </row>
    <row r="480" ht="29.9" customHeight="1" spans="1:8">
      <c r="A480" s="42" t="s">
        <v>46</v>
      </c>
      <c r="B480" s="39" t="s">
        <v>1067</v>
      </c>
      <c r="C480" s="39" t="s">
        <v>1106</v>
      </c>
      <c r="D480" s="39" t="s">
        <v>1107</v>
      </c>
      <c r="E480" s="37" t="s">
        <v>1028</v>
      </c>
      <c r="F480" s="40">
        <v>17</v>
      </c>
      <c r="G480" s="41">
        <v>800</v>
      </c>
      <c r="H480" s="41">
        <v>13600</v>
      </c>
    </row>
    <row r="481" ht="29.9" customHeight="1" spans="1:8">
      <c r="A481" s="42" t="s">
        <v>46</v>
      </c>
      <c r="B481" s="39" t="s">
        <v>1067</v>
      </c>
      <c r="C481" s="39" t="s">
        <v>1106</v>
      </c>
      <c r="D481" s="39" t="s">
        <v>1107</v>
      </c>
      <c r="E481" s="37" t="s">
        <v>1028</v>
      </c>
      <c r="F481" s="40">
        <v>72</v>
      </c>
      <c r="G481" s="41">
        <v>200</v>
      </c>
      <c r="H481" s="41">
        <v>14400</v>
      </c>
    </row>
    <row r="482" ht="29.9" customHeight="1" spans="1:8">
      <c r="A482" s="42" t="s">
        <v>46</v>
      </c>
      <c r="B482" s="39" t="s">
        <v>1067</v>
      </c>
      <c r="C482" s="39" t="s">
        <v>1106</v>
      </c>
      <c r="D482" s="39" t="s">
        <v>1107</v>
      </c>
      <c r="E482" s="37" t="s">
        <v>1028</v>
      </c>
      <c r="F482" s="40">
        <v>9</v>
      </c>
      <c r="G482" s="41">
        <v>800</v>
      </c>
      <c r="H482" s="41">
        <v>7200</v>
      </c>
    </row>
    <row r="483" ht="29.9" customHeight="1" spans="1:8">
      <c r="A483" s="42" t="s">
        <v>46</v>
      </c>
      <c r="B483" s="39" t="s">
        <v>1067</v>
      </c>
      <c r="C483" s="39" t="s">
        <v>1108</v>
      </c>
      <c r="D483" s="39" t="s">
        <v>1109</v>
      </c>
      <c r="E483" s="37" t="s">
        <v>1028</v>
      </c>
      <c r="F483" s="40">
        <v>330</v>
      </c>
      <c r="G483" s="41">
        <v>600</v>
      </c>
      <c r="H483" s="41">
        <v>198000</v>
      </c>
    </row>
    <row r="484" ht="29.9" customHeight="1" spans="1:8">
      <c r="A484" s="42" t="s">
        <v>46</v>
      </c>
      <c r="B484" s="39" t="s">
        <v>1067</v>
      </c>
      <c r="C484" s="39" t="s">
        <v>1108</v>
      </c>
      <c r="D484" s="39" t="s">
        <v>1110</v>
      </c>
      <c r="E484" s="37" t="s">
        <v>1044</v>
      </c>
      <c r="F484" s="40">
        <v>120</v>
      </c>
      <c r="G484" s="41">
        <v>120</v>
      </c>
      <c r="H484" s="41">
        <v>14400</v>
      </c>
    </row>
    <row r="485" ht="29.9" customHeight="1" spans="1:8">
      <c r="A485" s="42" t="s">
        <v>46</v>
      </c>
      <c r="B485" s="39" t="s">
        <v>1067</v>
      </c>
      <c r="C485" s="39" t="s">
        <v>1108</v>
      </c>
      <c r="D485" s="39" t="s">
        <v>1111</v>
      </c>
      <c r="E485" s="37" t="s">
        <v>1028</v>
      </c>
      <c r="F485" s="40">
        <v>126</v>
      </c>
      <c r="G485" s="41">
        <v>365</v>
      </c>
      <c r="H485" s="41">
        <v>45990</v>
      </c>
    </row>
    <row r="486" ht="29.9" customHeight="1" spans="1:8">
      <c r="A486" s="42" t="s">
        <v>46</v>
      </c>
      <c r="B486" s="39" t="s">
        <v>1067</v>
      </c>
      <c r="C486" s="39" t="s">
        <v>1108</v>
      </c>
      <c r="D486" s="39" t="s">
        <v>1111</v>
      </c>
      <c r="E486" s="37" t="s">
        <v>1028</v>
      </c>
      <c r="F486" s="40">
        <v>30</v>
      </c>
      <c r="G486" s="41">
        <v>800</v>
      </c>
      <c r="H486" s="41">
        <v>24000</v>
      </c>
    </row>
    <row r="487" ht="29.9" customHeight="1" spans="1:8">
      <c r="A487" s="42" t="s">
        <v>46</v>
      </c>
      <c r="B487" s="39" t="s">
        <v>1067</v>
      </c>
      <c r="C487" s="39" t="s">
        <v>1108</v>
      </c>
      <c r="D487" s="39" t="s">
        <v>1111</v>
      </c>
      <c r="E487" s="37" t="s">
        <v>1028</v>
      </c>
      <c r="F487" s="40">
        <v>30</v>
      </c>
      <c r="G487" s="41">
        <v>500</v>
      </c>
      <c r="H487" s="41">
        <v>15000</v>
      </c>
    </row>
    <row r="488" ht="29.9" customHeight="1" spans="1:8">
      <c r="A488" s="42" t="s">
        <v>46</v>
      </c>
      <c r="B488" s="39" t="s">
        <v>1067</v>
      </c>
      <c r="C488" s="39" t="s">
        <v>1108</v>
      </c>
      <c r="D488" s="39" t="s">
        <v>1111</v>
      </c>
      <c r="E488" s="37" t="s">
        <v>1028</v>
      </c>
      <c r="F488" s="40">
        <v>30</v>
      </c>
      <c r="G488" s="41">
        <v>323</v>
      </c>
      <c r="H488" s="41">
        <v>9690</v>
      </c>
    </row>
    <row r="489" ht="29.9" customHeight="1" spans="1:8">
      <c r="A489" s="42" t="s">
        <v>46</v>
      </c>
      <c r="B489" s="39" t="s">
        <v>1067</v>
      </c>
      <c r="C489" s="39" t="s">
        <v>1108</v>
      </c>
      <c r="D489" s="39" t="s">
        <v>1111</v>
      </c>
      <c r="E489" s="37" t="s">
        <v>1028</v>
      </c>
      <c r="F489" s="40">
        <v>53</v>
      </c>
      <c r="G489" s="41">
        <v>800</v>
      </c>
      <c r="H489" s="41">
        <v>42400</v>
      </c>
    </row>
    <row r="490" ht="29.9" customHeight="1" spans="1:8">
      <c r="A490" s="42" t="s">
        <v>46</v>
      </c>
      <c r="B490" s="39" t="s">
        <v>1067</v>
      </c>
      <c r="C490" s="39" t="s">
        <v>1108</v>
      </c>
      <c r="D490" s="39" t="s">
        <v>1112</v>
      </c>
      <c r="E490" s="37" t="s">
        <v>1028</v>
      </c>
      <c r="F490" s="40">
        <v>248</v>
      </c>
      <c r="G490" s="41">
        <v>750</v>
      </c>
      <c r="H490" s="41">
        <v>186000</v>
      </c>
    </row>
    <row r="491" ht="29.9" customHeight="1" spans="1:8">
      <c r="A491" s="42" t="s">
        <v>46</v>
      </c>
      <c r="B491" s="39" t="s">
        <v>1067</v>
      </c>
      <c r="C491" s="39" t="s">
        <v>1108</v>
      </c>
      <c r="D491" s="39" t="s">
        <v>1113</v>
      </c>
      <c r="E491" s="37" t="s">
        <v>1028</v>
      </c>
      <c r="F491" s="40">
        <v>18</v>
      </c>
      <c r="G491" s="41">
        <v>785</v>
      </c>
      <c r="H491" s="41">
        <v>14130</v>
      </c>
    </row>
    <row r="492" ht="29.9" customHeight="1" spans="1:8">
      <c r="A492" s="42" t="s">
        <v>46</v>
      </c>
      <c r="B492" s="39" t="s">
        <v>1067</v>
      </c>
      <c r="C492" s="39" t="s">
        <v>1114</v>
      </c>
      <c r="D492" s="39" t="s">
        <v>1115</v>
      </c>
      <c r="E492" s="37" t="s">
        <v>393</v>
      </c>
      <c r="F492" s="40">
        <v>5</v>
      </c>
      <c r="G492" s="41">
        <v>800</v>
      </c>
      <c r="H492" s="41">
        <v>4000</v>
      </c>
    </row>
    <row r="493" ht="29.9" customHeight="1" spans="1:8">
      <c r="A493" s="42" t="s">
        <v>46</v>
      </c>
      <c r="B493" s="39" t="s">
        <v>1067</v>
      </c>
      <c r="C493" s="39" t="s">
        <v>1114</v>
      </c>
      <c r="D493" s="39" t="s">
        <v>1116</v>
      </c>
      <c r="E493" s="37" t="s">
        <v>1028</v>
      </c>
      <c r="F493" s="40">
        <v>228</v>
      </c>
      <c r="G493" s="41">
        <v>900</v>
      </c>
      <c r="H493" s="41">
        <v>205200</v>
      </c>
    </row>
    <row r="494" ht="29.9" customHeight="1" spans="1:8">
      <c r="A494" s="42" t="s">
        <v>46</v>
      </c>
      <c r="B494" s="39" t="s">
        <v>1067</v>
      </c>
      <c r="C494" s="39" t="s">
        <v>1114</v>
      </c>
      <c r="D494" s="39" t="s">
        <v>1117</v>
      </c>
      <c r="E494" s="37" t="s">
        <v>1028</v>
      </c>
      <c r="F494" s="40">
        <v>12</v>
      </c>
      <c r="G494" s="41">
        <v>500</v>
      </c>
      <c r="H494" s="41">
        <v>6000</v>
      </c>
    </row>
    <row r="495" ht="29.9" customHeight="1" spans="1:8">
      <c r="A495" s="42" t="s">
        <v>46</v>
      </c>
      <c r="B495" s="39" t="s">
        <v>1067</v>
      </c>
      <c r="C495" s="39" t="s">
        <v>1114</v>
      </c>
      <c r="D495" s="39" t="s">
        <v>1118</v>
      </c>
      <c r="E495" s="37" t="s">
        <v>1028</v>
      </c>
      <c r="F495" s="40">
        <v>143</v>
      </c>
      <c r="G495" s="41">
        <v>150</v>
      </c>
      <c r="H495" s="41">
        <v>21450</v>
      </c>
    </row>
    <row r="496" ht="29.9" customHeight="1" spans="1:8">
      <c r="A496" s="42" t="s">
        <v>46</v>
      </c>
      <c r="B496" s="39" t="s">
        <v>1067</v>
      </c>
      <c r="C496" s="39" t="s">
        <v>1114</v>
      </c>
      <c r="D496" s="39" t="s">
        <v>1119</v>
      </c>
      <c r="E496" s="37" t="s">
        <v>1028</v>
      </c>
      <c r="F496" s="40">
        <v>75</v>
      </c>
      <c r="G496" s="41">
        <v>120</v>
      </c>
      <c r="H496" s="41">
        <v>9000</v>
      </c>
    </row>
    <row r="497" ht="29.9" customHeight="1" spans="1:8">
      <c r="A497" s="42" t="s">
        <v>46</v>
      </c>
      <c r="B497" s="39" t="s">
        <v>1067</v>
      </c>
      <c r="C497" s="39" t="s">
        <v>1114</v>
      </c>
      <c r="D497" s="39" t="s">
        <v>1120</v>
      </c>
      <c r="E497" s="37" t="s">
        <v>1028</v>
      </c>
      <c r="F497" s="40">
        <v>108</v>
      </c>
      <c r="G497" s="41">
        <v>230</v>
      </c>
      <c r="H497" s="41">
        <v>24840</v>
      </c>
    </row>
    <row r="498" ht="29.9" customHeight="1" spans="1:8">
      <c r="A498" s="42" t="s">
        <v>46</v>
      </c>
      <c r="B498" s="39" t="s">
        <v>1067</v>
      </c>
      <c r="C498" s="39" t="s">
        <v>1114</v>
      </c>
      <c r="D498" s="39" t="s">
        <v>1121</v>
      </c>
      <c r="E498" s="37" t="s">
        <v>1028</v>
      </c>
      <c r="F498" s="40">
        <v>90</v>
      </c>
      <c r="G498" s="41">
        <v>200</v>
      </c>
      <c r="H498" s="41">
        <v>18000</v>
      </c>
    </row>
    <row r="499" ht="29.9" customHeight="1" spans="1:8">
      <c r="A499" s="42" t="s">
        <v>46</v>
      </c>
      <c r="B499" s="39" t="s">
        <v>1067</v>
      </c>
      <c r="C499" s="39" t="s">
        <v>1114</v>
      </c>
      <c r="D499" s="39" t="s">
        <v>1122</v>
      </c>
      <c r="E499" s="37" t="s">
        <v>393</v>
      </c>
      <c r="F499" s="40">
        <v>9</v>
      </c>
      <c r="G499" s="41">
        <v>1200</v>
      </c>
      <c r="H499" s="41">
        <v>10800</v>
      </c>
    </row>
    <row r="500" ht="29.9" customHeight="1" spans="1:8">
      <c r="A500" s="42" t="s">
        <v>46</v>
      </c>
      <c r="B500" s="39" t="s">
        <v>1067</v>
      </c>
      <c r="C500" s="39" t="s">
        <v>1114</v>
      </c>
      <c r="D500" s="39" t="s">
        <v>1123</v>
      </c>
      <c r="E500" s="37" t="s">
        <v>1028</v>
      </c>
      <c r="F500" s="40">
        <v>2370</v>
      </c>
      <c r="G500" s="41">
        <v>400</v>
      </c>
      <c r="H500" s="41">
        <v>948000</v>
      </c>
    </row>
    <row r="501" ht="29.9" customHeight="1" spans="1:8">
      <c r="A501" s="42" t="s">
        <v>46</v>
      </c>
      <c r="B501" s="39" t="s">
        <v>1067</v>
      </c>
      <c r="C501" s="39" t="s">
        <v>1114</v>
      </c>
      <c r="D501" s="39" t="s">
        <v>1124</v>
      </c>
      <c r="E501" s="37" t="s">
        <v>1028</v>
      </c>
      <c r="F501" s="40">
        <v>38</v>
      </c>
      <c r="G501" s="41">
        <v>1800</v>
      </c>
      <c r="H501" s="41">
        <v>68400</v>
      </c>
    </row>
    <row r="502" ht="29.9" customHeight="1" spans="1:8">
      <c r="A502" s="42" t="s">
        <v>46</v>
      </c>
      <c r="B502" s="39" t="s">
        <v>1067</v>
      </c>
      <c r="C502" s="39" t="s">
        <v>1114</v>
      </c>
      <c r="D502" s="39" t="s">
        <v>1125</v>
      </c>
      <c r="E502" s="37" t="s">
        <v>1028</v>
      </c>
      <c r="F502" s="40">
        <v>180</v>
      </c>
      <c r="G502" s="41">
        <v>295</v>
      </c>
      <c r="H502" s="41">
        <v>53100</v>
      </c>
    </row>
    <row r="503" ht="29.9" customHeight="1" spans="1:8">
      <c r="A503" s="42" t="s">
        <v>46</v>
      </c>
      <c r="B503" s="39" t="s">
        <v>1067</v>
      </c>
      <c r="C503" s="39" t="s">
        <v>1126</v>
      </c>
      <c r="D503" s="39" t="s">
        <v>1127</v>
      </c>
      <c r="E503" s="37" t="s">
        <v>393</v>
      </c>
      <c r="F503" s="40">
        <v>3</v>
      </c>
      <c r="G503" s="41">
        <v>2000</v>
      </c>
      <c r="H503" s="41">
        <v>6000</v>
      </c>
    </row>
    <row r="504" ht="29.9" customHeight="1" spans="1:8">
      <c r="A504" s="42" t="s">
        <v>46</v>
      </c>
      <c r="B504" s="39" t="s">
        <v>1067</v>
      </c>
      <c r="C504" s="39" t="s">
        <v>1126</v>
      </c>
      <c r="D504" s="39" t="s">
        <v>1127</v>
      </c>
      <c r="E504" s="37" t="s">
        <v>393</v>
      </c>
      <c r="F504" s="40">
        <v>6</v>
      </c>
      <c r="G504" s="41">
        <v>1000</v>
      </c>
      <c r="H504" s="41">
        <v>6000</v>
      </c>
    </row>
    <row r="505" ht="29.9" customHeight="1" spans="1:8">
      <c r="A505" s="42" t="s">
        <v>46</v>
      </c>
      <c r="B505" s="39" t="s">
        <v>1067</v>
      </c>
      <c r="C505" s="39" t="s">
        <v>1126</v>
      </c>
      <c r="D505" s="39" t="s">
        <v>1127</v>
      </c>
      <c r="E505" s="37" t="s">
        <v>393</v>
      </c>
      <c r="F505" s="40">
        <v>3</v>
      </c>
      <c r="G505" s="41">
        <v>2000</v>
      </c>
      <c r="H505" s="41">
        <v>6000</v>
      </c>
    </row>
    <row r="506" ht="29.9" customHeight="1" spans="1:8">
      <c r="A506" s="42" t="s">
        <v>46</v>
      </c>
      <c r="B506" s="39" t="s">
        <v>1067</v>
      </c>
      <c r="C506" s="39" t="s">
        <v>1128</v>
      </c>
      <c r="D506" s="39" t="s">
        <v>1129</v>
      </c>
      <c r="E506" s="37" t="s">
        <v>393</v>
      </c>
      <c r="F506" s="40">
        <v>6</v>
      </c>
      <c r="G506" s="41">
        <v>1000</v>
      </c>
      <c r="H506" s="41">
        <v>6000</v>
      </c>
    </row>
    <row r="507" ht="29.9" customHeight="1" spans="1:8">
      <c r="A507" s="42" t="s">
        <v>46</v>
      </c>
      <c r="B507" s="39" t="s">
        <v>1067</v>
      </c>
      <c r="C507" s="39" t="s">
        <v>1128</v>
      </c>
      <c r="D507" s="39" t="s">
        <v>1129</v>
      </c>
      <c r="E507" s="37" t="s">
        <v>393</v>
      </c>
      <c r="F507" s="40">
        <v>3</v>
      </c>
      <c r="G507" s="41">
        <v>1000</v>
      </c>
      <c r="H507" s="41">
        <v>3000</v>
      </c>
    </row>
    <row r="508" ht="29.9" customHeight="1" spans="1:8">
      <c r="A508" s="42" t="s">
        <v>46</v>
      </c>
      <c r="B508" s="39" t="s">
        <v>1067</v>
      </c>
      <c r="C508" s="39" t="s">
        <v>1130</v>
      </c>
      <c r="D508" s="39" t="s">
        <v>1131</v>
      </c>
      <c r="E508" s="37" t="s">
        <v>393</v>
      </c>
      <c r="F508" s="40">
        <v>3</v>
      </c>
      <c r="G508" s="41">
        <v>2000</v>
      </c>
      <c r="H508" s="41">
        <v>6000</v>
      </c>
    </row>
    <row r="509" ht="29.9" customHeight="1" spans="1:8">
      <c r="A509" s="42" t="s">
        <v>46</v>
      </c>
      <c r="B509" s="39" t="s">
        <v>1067</v>
      </c>
      <c r="C509" s="39" t="s">
        <v>1130</v>
      </c>
      <c r="D509" s="39" t="s">
        <v>1131</v>
      </c>
      <c r="E509" s="37" t="s">
        <v>393</v>
      </c>
      <c r="F509" s="40">
        <v>33</v>
      </c>
      <c r="G509" s="41">
        <v>1000</v>
      </c>
      <c r="H509" s="41">
        <v>33000</v>
      </c>
    </row>
    <row r="510" ht="29.9" customHeight="1" spans="1:8">
      <c r="A510" s="42" t="s">
        <v>46</v>
      </c>
      <c r="B510" s="39" t="s">
        <v>1067</v>
      </c>
      <c r="C510" s="39" t="s">
        <v>1130</v>
      </c>
      <c r="D510" s="39" t="s">
        <v>1132</v>
      </c>
      <c r="E510" s="37" t="s">
        <v>393</v>
      </c>
      <c r="F510" s="40">
        <v>30</v>
      </c>
      <c r="G510" s="41">
        <v>860</v>
      </c>
      <c r="H510" s="41">
        <v>25800</v>
      </c>
    </row>
    <row r="511" ht="29.9" customHeight="1" spans="1:8">
      <c r="A511" s="42" t="s">
        <v>46</v>
      </c>
      <c r="B511" s="39" t="s">
        <v>1067</v>
      </c>
      <c r="C511" s="39" t="s">
        <v>1130</v>
      </c>
      <c r="D511" s="39" t="s">
        <v>1132</v>
      </c>
      <c r="E511" s="37" t="s">
        <v>393</v>
      </c>
      <c r="F511" s="40">
        <v>21</v>
      </c>
      <c r="G511" s="41">
        <v>5000</v>
      </c>
      <c r="H511" s="41">
        <v>105000</v>
      </c>
    </row>
    <row r="512" ht="29.9" customHeight="1" spans="1:8">
      <c r="A512" s="42" t="s">
        <v>46</v>
      </c>
      <c r="B512" s="39" t="s">
        <v>1067</v>
      </c>
      <c r="C512" s="39" t="s">
        <v>1130</v>
      </c>
      <c r="D512" s="39" t="s">
        <v>1133</v>
      </c>
      <c r="E512" s="37" t="s">
        <v>393</v>
      </c>
      <c r="F512" s="40">
        <v>15</v>
      </c>
      <c r="G512" s="41">
        <v>5000</v>
      </c>
      <c r="H512" s="41">
        <v>75000</v>
      </c>
    </row>
    <row r="513" ht="29.9" customHeight="1" spans="1:8">
      <c r="A513" s="42" t="s">
        <v>46</v>
      </c>
      <c r="B513" s="39" t="s">
        <v>1067</v>
      </c>
      <c r="C513" s="39" t="s">
        <v>1130</v>
      </c>
      <c r="D513" s="39" t="s">
        <v>1134</v>
      </c>
      <c r="E513" s="37" t="s">
        <v>393</v>
      </c>
      <c r="F513" s="40">
        <v>41</v>
      </c>
      <c r="G513" s="41">
        <v>6500</v>
      </c>
      <c r="H513" s="41">
        <v>266500</v>
      </c>
    </row>
    <row r="514" ht="29.9" customHeight="1" spans="1:8">
      <c r="A514" s="42" t="s">
        <v>46</v>
      </c>
      <c r="B514" s="39" t="s">
        <v>1067</v>
      </c>
      <c r="C514" s="39" t="s">
        <v>1135</v>
      </c>
      <c r="D514" s="39" t="s">
        <v>1136</v>
      </c>
      <c r="E514" s="37" t="s">
        <v>393</v>
      </c>
      <c r="F514" s="40">
        <v>38</v>
      </c>
      <c r="G514" s="41">
        <v>1000</v>
      </c>
      <c r="H514" s="41">
        <v>38000</v>
      </c>
    </row>
    <row r="515" ht="29.9" customHeight="1" spans="1:8">
      <c r="A515" s="42" t="s">
        <v>46</v>
      </c>
      <c r="B515" s="39" t="s">
        <v>1067</v>
      </c>
      <c r="C515" s="39" t="s">
        <v>1135</v>
      </c>
      <c r="D515" s="39" t="s">
        <v>1137</v>
      </c>
      <c r="E515" s="37" t="s">
        <v>393</v>
      </c>
      <c r="F515" s="40">
        <v>17</v>
      </c>
      <c r="G515" s="41">
        <v>1200</v>
      </c>
      <c r="H515" s="41">
        <v>20400</v>
      </c>
    </row>
    <row r="516" ht="29.9" customHeight="1" spans="1:8">
      <c r="A516" s="42" t="s">
        <v>46</v>
      </c>
      <c r="B516" s="39" t="s">
        <v>1067</v>
      </c>
      <c r="C516" s="39" t="s">
        <v>1135</v>
      </c>
      <c r="D516" s="39" t="s">
        <v>1137</v>
      </c>
      <c r="E516" s="37" t="s">
        <v>393</v>
      </c>
      <c r="F516" s="40">
        <v>3</v>
      </c>
      <c r="G516" s="41">
        <v>1200</v>
      </c>
      <c r="H516" s="41">
        <v>3600</v>
      </c>
    </row>
    <row r="517" ht="29.9" customHeight="1" spans="1:8">
      <c r="A517" s="42" t="s">
        <v>46</v>
      </c>
      <c r="B517" s="39" t="s">
        <v>1067</v>
      </c>
      <c r="C517" s="39" t="s">
        <v>1135</v>
      </c>
      <c r="D517" s="39" t="s">
        <v>1137</v>
      </c>
      <c r="E517" s="37" t="s">
        <v>393</v>
      </c>
      <c r="F517" s="40">
        <v>3</v>
      </c>
      <c r="G517" s="41">
        <v>1200</v>
      </c>
      <c r="H517" s="41">
        <v>3600</v>
      </c>
    </row>
    <row r="518" ht="29.9" customHeight="1" spans="1:8">
      <c r="A518" s="42" t="s">
        <v>46</v>
      </c>
      <c r="B518" s="39" t="s">
        <v>1067</v>
      </c>
      <c r="C518" s="39" t="s">
        <v>1135</v>
      </c>
      <c r="D518" s="39" t="s">
        <v>1137</v>
      </c>
      <c r="E518" s="37" t="s">
        <v>393</v>
      </c>
      <c r="F518" s="40">
        <v>180</v>
      </c>
      <c r="G518" s="41">
        <v>500</v>
      </c>
      <c r="H518" s="41">
        <v>90000</v>
      </c>
    </row>
    <row r="519" ht="29.9" customHeight="1" spans="1:8">
      <c r="A519" s="42" t="s">
        <v>46</v>
      </c>
      <c r="B519" s="39" t="s">
        <v>1067</v>
      </c>
      <c r="C519" s="39" t="s">
        <v>1138</v>
      </c>
      <c r="D519" s="39" t="s">
        <v>1137</v>
      </c>
      <c r="E519" s="37" t="s">
        <v>393</v>
      </c>
      <c r="F519" s="40">
        <v>72</v>
      </c>
      <c r="G519" s="41">
        <v>620</v>
      </c>
      <c r="H519" s="41">
        <v>44640</v>
      </c>
    </row>
    <row r="520" ht="29.9" customHeight="1" spans="1:8">
      <c r="A520" s="42" t="s">
        <v>46</v>
      </c>
      <c r="B520" s="39" t="s">
        <v>1067</v>
      </c>
      <c r="C520" s="39" t="s">
        <v>1138</v>
      </c>
      <c r="D520" s="39" t="s">
        <v>1139</v>
      </c>
      <c r="E520" s="37" t="s">
        <v>393</v>
      </c>
      <c r="F520" s="40">
        <v>15</v>
      </c>
      <c r="G520" s="41">
        <v>900</v>
      </c>
      <c r="H520" s="41">
        <v>13500</v>
      </c>
    </row>
    <row r="521" ht="29.9" customHeight="1" spans="1:8">
      <c r="A521" s="42" t="s">
        <v>46</v>
      </c>
      <c r="B521" s="39" t="s">
        <v>1067</v>
      </c>
      <c r="C521" s="39" t="s">
        <v>1138</v>
      </c>
      <c r="D521" s="39" t="s">
        <v>1139</v>
      </c>
      <c r="E521" s="37" t="s">
        <v>393</v>
      </c>
      <c r="F521" s="40">
        <v>9</v>
      </c>
      <c r="G521" s="41">
        <v>1000</v>
      </c>
      <c r="H521" s="41">
        <v>9000</v>
      </c>
    </row>
    <row r="522" ht="29.9" customHeight="1" spans="1:8">
      <c r="A522" s="42" t="s">
        <v>46</v>
      </c>
      <c r="B522" s="39" t="s">
        <v>1067</v>
      </c>
      <c r="C522" s="39" t="s">
        <v>1140</v>
      </c>
      <c r="D522" s="39" t="s">
        <v>1141</v>
      </c>
      <c r="E522" s="37" t="s">
        <v>393</v>
      </c>
      <c r="F522" s="40">
        <v>3</v>
      </c>
      <c r="G522" s="41">
        <v>3000</v>
      </c>
      <c r="H522" s="41">
        <v>9000</v>
      </c>
    </row>
    <row r="523" ht="29.9" customHeight="1" spans="1:8">
      <c r="A523" s="42" t="s">
        <v>46</v>
      </c>
      <c r="B523" s="39" t="s">
        <v>1067</v>
      </c>
      <c r="C523" s="39" t="s">
        <v>1140</v>
      </c>
      <c r="D523" s="39" t="s">
        <v>1141</v>
      </c>
      <c r="E523" s="37" t="s">
        <v>393</v>
      </c>
      <c r="F523" s="40">
        <v>3</v>
      </c>
      <c r="G523" s="41">
        <v>2000</v>
      </c>
      <c r="H523" s="41">
        <v>6000</v>
      </c>
    </row>
    <row r="524" ht="29.9" customHeight="1" spans="1:8">
      <c r="A524" s="42" t="s">
        <v>46</v>
      </c>
      <c r="B524" s="39" t="s">
        <v>1067</v>
      </c>
      <c r="C524" s="39" t="s">
        <v>1140</v>
      </c>
      <c r="D524" s="39" t="s">
        <v>1142</v>
      </c>
      <c r="E524" s="37" t="s">
        <v>393</v>
      </c>
      <c r="F524" s="40">
        <v>8</v>
      </c>
      <c r="G524" s="41">
        <v>2000</v>
      </c>
      <c r="H524" s="41">
        <v>16000</v>
      </c>
    </row>
    <row r="525" ht="29.9" customHeight="1" spans="1:8">
      <c r="A525" s="42" t="s">
        <v>46</v>
      </c>
      <c r="B525" s="39" t="s">
        <v>1067</v>
      </c>
      <c r="C525" s="39" t="s">
        <v>1140</v>
      </c>
      <c r="D525" s="39" t="s">
        <v>1142</v>
      </c>
      <c r="E525" s="37" t="s">
        <v>393</v>
      </c>
      <c r="F525" s="40">
        <v>3</v>
      </c>
      <c r="G525" s="41">
        <v>2000</v>
      </c>
      <c r="H525" s="41">
        <v>6000</v>
      </c>
    </row>
    <row r="526" ht="29.9" customHeight="1" spans="1:8">
      <c r="A526" s="42" t="s">
        <v>46</v>
      </c>
      <c r="B526" s="39" t="s">
        <v>1067</v>
      </c>
      <c r="C526" s="39" t="s">
        <v>1140</v>
      </c>
      <c r="D526" s="39" t="s">
        <v>1143</v>
      </c>
      <c r="E526" s="37" t="s">
        <v>393</v>
      </c>
      <c r="F526" s="40">
        <v>9</v>
      </c>
      <c r="G526" s="41">
        <v>3000</v>
      </c>
      <c r="H526" s="41">
        <v>27000</v>
      </c>
    </row>
    <row r="527" ht="29.9" customHeight="1" spans="1:8">
      <c r="A527" s="42" t="s">
        <v>46</v>
      </c>
      <c r="B527" s="39" t="s">
        <v>1067</v>
      </c>
      <c r="C527" s="39" t="s">
        <v>1144</v>
      </c>
      <c r="D527" s="39" t="s">
        <v>1145</v>
      </c>
      <c r="E527" s="37" t="s">
        <v>393</v>
      </c>
      <c r="F527" s="40">
        <v>3</v>
      </c>
      <c r="G527" s="41">
        <v>1500</v>
      </c>
      <c r="H527" s="41">
        <v>4500</v>
      </c>
    </row>
    <row r="528" ht="29.9" customHeight="1" spans="1:8">
      <c r="A528" s="42" t="s">
        <v>46</v>
      </c>
      <c r="B528" s="39" t="s">
        <v>1067</v>
      </c>
      <c r="C528" s="39" t="s">
        <v>1146</v>
      </c>
      <c r="D528" s="39" t="s">
        <v>1147</v>
      </c>
      <c r="E528" s="37" t="s">
        <v>393</v>
      </c>
      <c r="F528" s="40">
        <v>45</v>
      </c>
      <c r="G528" s="41">
        <v>850</v>
      </c>
      <c r="H528" s="41">
        <v>38250</v>
      </c>
    </row>
    <row r="529" ht="29.9" customHeight="1" spans="1:8">
      <c r="A529" s="42" t="s">
        <v>46</v>
      </c>
      <c r="B529" s="39" t="s">
        <v>1067</v>
      </c>
      <c r="C529" s="39" t="s">
        <v>1146</v>
      </c>
      <c r="D529" s="39" t="s">
        <v>1148</v>
      </c>
      <c r="E529" s="37" t="s">
        <v>393</v>
      </c>
      <c r="F529" s="40">
        <v>30</v>
      </c>
      <c r="G529" s="41">
        <v>1200</v>
      </c>
      <c r="H529" s="41">
        <v>36000</v>
      </c>
    </row>
    <row r="530" ht="29.9" customHeight="1" spans="1:8">
      <c r="A530" s="42" t="s">
        <v>46</v>
      </c>
      <c r="B530" s="39" t="s">
        <v>1067</v>
      </c>
      <c r="C530" s="39" t="s">
        <v>1146</v>
      </c>
      <c r="D530" s="39" t="s">
        <v>1149</v>
      </c>
      <c r="E530" s="37" t="s">
        <v>393</v>
      </c>
      <c r="F530" s="40">
        <v>42</v>
      </c>
      <c r="G530" s="41">
        <v>3570</v>
      </c>
      <c r="H530" s="41">
        <v>149940</v>
      </c>
    </row>
    <row r="531" ht="29.9" customHeight="1" spans="1:8">
      <c r="A531" s="42" t="s">
        <v>46</v>
      </c>
      <c r="B531" s="39" t="s">
        <v>1067</v>
      </c>
      <c r="C531" s="39" t="s">
        <v>1146</v>
      </c>
      <c r="D531" s="39" t="s">
        <v>1150</v>
      </c>
      <c r="E531" s="37" t="s">
        <v>393</v>
      </c>
      <c r="F531" s="40">
        <v>12</v>
      </c>
      <c r="G531" s="41">
        <v>4000</v>
      </c>
      <c r="H531" s="41">
        <v>48000</v>
      </c>
    </row>
    <row r="532" ht="29.9" customHeight="1" spans="1:8">
      <c r="A532" s="42" t="s">
        <v>46</v>
      </c>
      <c r="B532" s="39" t="s">
        <v>1067</v>
      </c>
      <c r="C532" s="39" t="s">
        <v>1146</v>
      </c>
      <c r="D532" s="39" t="s">
        <v>1151</v>
      </c>
      <c r="E532" s="37" t="s">
        <v>393</v>
      </c>
      <c r="F532" s="40">
        <v>20</v>
      </c>
      <c r="G532" s="41">
        <v>1000</v>
      </c>
      <c r="H532" s="41">
        <v>20000</v>
      </c>
    </row>
    <row r="533" ht="29.9" customHeight="1" spans="1:8">
      <c r="A533" s="42" t="s">
        <v>46</v>
      </c>
      <c r="B533" s="39" t="s">
        <v>1067</v>
      </c>
      <c r="C533" s="39" t="s">
        <v>1146</v>
      </c>
      <c r="D533" s="39" t="s">
        <v>1152</v>
      </c>
      <c r="E533" s="37" t="s">
        <v>393</v>
      </c>
      <c r="F533" s="40">
        <v>3</v>
      </c>
      <c r="G533" s="41">
        <v>1000</v>
      </c>
      <c r="H533" s="41">
        <v>3000</v>
      </c>
    </row>
    <row r="534" ht="29.9" customHeight="1" spans="1:8">
      <c r="A534" s="42" t="s">
        <v>46</v>
      </c>
      <c r="B534" s="39" t="s">
        <v>1067</v>
      </c>
      <c r="C534" s="39" t="s">
        <v>1146</v>
      </c>
      <c r="D534" s="39" t="s">
        <v>1152</v>
      </c>
      <c r="E534" s="37" t="s">
        <v>393</v>
      </c>
      <c r="F534" s="40">
        <v>17</v>
      </c>
      <c r="G534" s="41">
        <v>10000</v>
      </c>
      <c r="H534" s="41">
        <v>170000</v>
      </c>
    </row>
    <row r="535" ht="29.9" customHeight="1" spans="1:8">
      <c r="A535" s="42" t="s">
        <v>46</v>
      </c>
      <c r="B535" s="39" t="s">
        <v>1067</v>
      </c>
      <c r="C535" s="39" t="s">
        <v>1146</v>
      </c>
      <c r="D535" s="39" t="s">
        <v>1153</v>
      </c>
      <c r="E535" s="37" t="s">
        <v>393</v>
      </c>
      <c r="F535" s="40">
        <v>30</v>
      </c>
      <c r="G535" s="41">
        <v>650</v>
      </c>
      <c r="H535" s="41">
        <v>19500</v>
      </c>
    </row>
    <row r="536" ht="29.9" customHeight="1" spans="1:8">
      <c r="A536" s="42" t="s">
        <v>46</v>
      </c>
      <c r="B536" s="39" t="s">
        <v>1067</v>
      </c>
      <c r="C536" s="39" t="s">
        <v>1146</v>
      </c>
      <c r="D536" s="39" t="s">
        <v>1154</v>
      </c>
      <c r="E536" s="37" t="s">
        <v>393</v>
      </c>
      <c r="F536" s="40">
        <v>27</v>
      </c>
      <c r="G536" s="41">
        <v>2727</v>
      </c>
      <c r="H536" s="41">
        <v>73629</v>
      </c>
    </row>
    <row r="537" ht="29.9" customHeight="1" spans="1:8">
      <c r="A537" s="42" t="s">
        <v>46</v>
      </c>
      <c r="B537" s="39" t="s">
        <v>1067</v>
      </c>
      <c r="C537" s="39" t="s">
        <v>1146</v>
      </c>
      <c r="D537" s="39" t="s">
        <v>1155</v>
      </c>
      <c r="E537" s="37" t="s">
        <v>393</v>
      </c>
      <c r="F537" s="40">
        <v>6</v>
      </c>
      <c r="G537" s="41">
        <v>3000</v>
      </c>
      <c r="H537" s="41">
        <v>18000</v>
      </c>
    </row>
    <row r="538" ht="29.9" customHeight="1" spans="1:8">
      <c r="A538" s="42" t="s">
        <v>46</v>
      </c>
      <c r="B538" s="39" t="s">
        <v>1067</v>
      </c>
      <c r="C538" s="39" t="s">
        <v>1146</v>
      </c>
      <c r="D538" s="39" t="s">
        <v>1156</v>
      </c>
      <c r="E538" s="37" t="s">
        <v>393</v>
      </c>
      <c r="F538" s="40">
        <v>12</v>
      </c>
      <c r="G538" s="41">
        <v>1720</v>
      </c>
      <c r="H538" s="41">
        <v>20640</v>
      </c>
    </row>
    <row r="539" ht="29.9" customHeight="1" spans="1:8">
      <c r="A539" s="42" t="s">
        <v>46</v>
      </c>
      <c r="B539" s="39" t="s">
        <v>1067</v>
      </c>
      <c r="C539" s="39" t="s">
        <v>1146</v>
      </c>
      <c r="D539" s="39" t="s">
        <v>1157</v>
      </c>
      <c r="E539" s="37" t="s">
        <v>393</v>
      </c>
      <c r="F539" s="40">
        <v>39</v>
      </c>
      <c r="G539" s="41">
        <v>1000</v>
      </c>
      <c r="H539" s="41">
        <v>39000</v>
      </c>
    </row>
    <row r="540" ht="29.9" customHeight="1" spans="1:8">
      <c r="A540" s="42" t="s">
        <v>46</v>
      </c>
      <c r="B540" s="39" t="s">
        <v>1067</v>
      </c>
      <c r="C540" s="39" t="s">
        <v>1146</v>
      </c>
      <c r="D540" s="39" t="s">
        <v>1158</v>
      </c>
      <c r="E540" s="37" t="s">
        <v>393</v>
      </c>
      <c r="F540" s="40">
        <v>54</v>
      </c>
      <c r="G540" s="41">
        <v>650</v>
      </c>
      <c r="H540" s="41">
        <v>35100</v>
      </c>
    </row>
    <row r="541" ht="29.9" customHeight="1" spans="1:8">
      <c r="A541" s="42" t="s">
        <v>46</v>
      </c>
      <c r="B541" s="39" t="s">
        <v>1067</v>
      </c>
      <c r="C541" s="39" t="s">
        <v>1159</v>
      </c>
      <c r="D541" s="39" t="s">
        <v>1160</v>
      </c>
      <c r="E541" s="37" t="s">
        <v>393</v>
      </c>
      <c r="F541" s="40">
        <v>117</v>
      </c>
      <c r="G541" s="41">
        <v>1200</v>
      </c>
      <c r="H541" s="41">
        <v>140400</v>
      </c>
    </row>
    <row r="542" ht="29.9" customHeight="1" spans="1:8">
      <c r="A542" s="42" t="s">
        <v>46</v>
      </c>
      <c r="B542" s="39" t="s">
        <v>1067</v>
      </c>
      <c r="C542" s="39" t="s">
        <v>1161</v>
      </c>
      <c r="D542" s="39" t="s">
        <v>1162</v>
      </c>
      <c r="E542" s="37" t="s">
        <v>393</v>
      </c>
      <c r="F542" s="40">
        <v>18</v>
      </c>
      <c r="G542" s="41">
        <v>2000</v>
      </c>
      <c r="H542" s="41">
        <v>36000</v>
      </c>
    </row>
    <row r="543" ht="29.9" customHeight="1" spans="1:8">
      <c r="A543" s="42" t="s">
        <v>46</v>
      </c>
      <c r="B543" s="39" t="s">
        <v>1067</v>
      </c>
      <c r="C543" s="39" t="s">
        <v>1161</v>
      </c>
      <c r="D543" s="39" t="s">
        <v>1163</v>
      </c>
      <c r="E543" s="37" t="s">
        <v>393</v>
      </c>
      <c r="F543" s="40">
        <v>8</v>
      </c>
      <c r="G543" s="41">
        <v>1000</v>
      </c>
      <c r="H543" s="41">
        <v>8000</v>
      </c>
    </row>
    <row r="544" ht="29.9" customHeight="1" spans="1:8">
      <c r="A544" s="42" t="s">
        <v>46</v>
      </c>
      <c r="B544" s="39" t="s">
        <v>1067</v>
      </c>
      <c r="C544" s="39" t="s">
        <v>1161</v>
      </c>
      <c r="D544" s="39" t="s">
        <v>1164</v>
      </c>
      <c r="E544" s="37" t="s">
        <v>393</v>
      </c>
      <c r="F544" s="40">
        <v>32</v>
      </c>
      <c r="G544" s="41">
        <v>500</v>
      </c>
      <c r="H544" s="41">
        <v>16000</v>
      </c>
    </row>
    <row r="545" ht="29.9" customHeight="1" spans="1:8">
      <c r="A545" s="42" t="s">
        <v>46</v>
      </c>
      <c r="B545" s="39" t="s">
        <v>1067</v>
      </c>
      <c r="C545" s="39" t="s">
        <v>1161</v>
      </c>
      <c r="D545" s="39" t="s">
        <v>1165</v>
      </c>
      <c r="E545" s="37" t="s">
        <v>393</v>
      </c>
      <c r="F545" s="40">
        <v>2</v>
      </c>
      <c r="G545" s="41">
        <v>5040</v>
      </c>
      <c r="H545" s="41">
        <v>10080</v>
      </c>
    </row>
    <row r="546" ht="29.9" customHeight="1" spans="1:8">
      <c r="A546" s="42" t="s">
        <v>46</v>
      </c>
      <c r="B546" s="39" t="s">
        <v>1067</v>
      </c>
      <c r="C546" s="39" t="s">
        <v>1166</v>
      </c>
      <c r="D546" s="39" t="s">
        <v>1167</v>
      </c>
      <c r="E546" s="37" t="s">
        <v>393</v>
      </c>
      <c r="F546" s="40">
        <v>47</v>
      </c>
      <c r="G546" s="41">
        <v>1500</v>
      </c>
      <c r="H546" s="41">
        <v>70500</v>
      </c>
    </row>
    <row r="547" ht="29.9" customHeight="1" spans="1:8">
      <c r="A547" s="42" t="s">
        <v>46</v>
      </c>
      <c r="B547" s="39" t="s">
        <v>1067</v>
      </c>
      <c r="C547" s="39" t="s">
        <v>1166</v>
      </c>
      <c r="D547" s="39" t="s">
        <v>1168</v>
      </c>
      <c r="E547" s="37" t="s">
        <v>393</v>
      </c>
      <c r="F547" s="40">
        <v>302</v>
      </c>
      <c r="G547" s="41">
        <v>1500</v>
      </c>
      <c r="H547" s="41">
        <v>453000</v>
      </c>
    </row>
    <row r="548" ht="29.9" customHeight="1" spans="1:8">
      <c r="A548" s="42" t="s">
        <v>46</v>
      </c>
      <c r="B548" s="39" t="s">
        <v>1067</v>
      </c>
      <c r="C548" s="39" t="s">
        <v>1166</v>
      </c>
      <c r="D548" s="39" t="s">
        <v>1169</v>
      </c>
      <c r="E548" s="37" t="s">
        <v>393</v>
      </c>
      <c r="F548" s="40">
        <v>9</v>
      </c>
      <c r="G548" s="41">
        <v>3300</v>
      </c>
      <c r="H548" s="41">
        <v>29700</v>
      </c>
    </row>
    <row r="549" ht="29.9" customHeight="1" spans="1:8">
      <c r="A549" s="42" t="s">
        <v>46</v>
      </c>
      <c r="B549" s="39" t="s">
        <v>1067</v>
      </c>
      <c r="C549" s="39" t="s">
        <v>1170</v>
      </c>
      <c r="D549" s="39" t="s">
        <v>1171</v>
      </c>
      <c r="E549" s="37" t="s">
        <v>393</v>
      </c>
      <c r="F549" s="40">
        <v>3</v>
      </c>
      <c r="G549" s="41">
        <v>2500</v>
      </c>
      <c r="H549" s="41">
        <v>7500</v>
      </c>
    </row>
    <row r="550" ht="29.9" customHeight="1" spans="1:8">
      <c r="A550" s="42" t="s">
        <v>46</v>
      </c>
      <c r="B550" s="39" t="s">
        <v>1067</v>
      </c>
      <c r="C550" s="39" t="s">
        <v>1172</v>
      </c>
      <c r="D550" s="39" t="s">
        <v>1173</v>
      </c>
      <c r="E550" s="37" t="s">
        <v>476</v>
      </c>
      <c r="F550" s="40">
        <v>3</v>
      </c>
      <c r="G550" s="41">
        <v>5000</v>
      </c>
      <c r="H550" s="41">
        <v>15000</v>
      </c>
    </row>
    <row r="551" ht="29.9" customHeight="1" spans="1:8">
      <c r="A551" s="42" t="s">
        <v>46</v>
      </c>
      <c r="B551" s="39" t="s">
        <v>1067</v>
      </c>
      <c r="C551" s="39" t="s">
        <v>1174</v>
      </c>
      <c r="D551" s="39" t="s">
        <v>1175</v>
      </c>
      <c r="E551" s="37" t="s">
        <v>1028</v>
      </c>
      <c r="F551" s="40">
        <v>273</v>
      </c>
      <c r="G551" s="41">
        <v>980</v>
      </c>
      <c r="H551" s="41">
        <v>267540</v>
      </c>
    </row>
    <row r="552" ht="29.9" customHeight="1" spans="1:8">
      <c r="A552" s="42" t="s">
        <v>46</v>
      </c>
      <c r="B552" s="39" t="s">
        <v>1176</v>
      </c>
      <c r="C552" s="39" t="s">
        <v>1177</v>
      </c>
      <c r="D552" s="39" t="s">
        <v>1178</v>
      </c>
      <c r="E552" s="37" t="s">
        <v>638</v>
      </c>
      <c r="F552" s="40">
        <v>2</v>
      </c>
      <c r="G552" s="41">
        <v>35000</v>
      </c>
      <c r="H552" s="41">
        <v>70000</v>
      </c>
    </row>
    <row r="553" ht="29.9" customHeight="1" spans="1:8">
      <c r="A553" s="42" t="s">
        <v>46</v>
      </c>
      <c r="B553" s="39" t="s">
        <v>1176</v>
      </c>
      <c r="C553" s="39" t="s">
        <v>1179</v>
      </c>
      <c r="D553" s="39" t="s">
        <v>1180</v>
      </c>
      <c r="E553" s="37" t="s">
        <v>638</v>
      </c>
      <c r="F553" s="40">
        <v>90</v>
      </c>
      <c r="G553" s="41">
        <v>6890</v>
      </c>
      <c r="H553" s="41">
        <v>620100</v>
      </c>
    </row>
    <row r="554" ht="29.9" customHeight="1" spans="1:8">
      <c r="A554" s="42" t="s">
        <v>46</v>
      </c>
      <c r="B554" s="39" t="s">
        <v>1176</v>
      </c>
      <c r="C554" s="39" t="s">
        <v>1179</v>
      </c>
      <c r="D554" s="39" t="s">
        <v>1180</v>
      </c>
      <c r="E554" s="37" t="s">
        <v>638</v>
      </c>
      <c r="F554" s="40">
        <v>90</v>
      </c>
      <c r="G554" s="41">
        <v>6890</v>
      </c>
      <c r="H554" s="41">
        <v>620100</v>
      </c>
    </row>
    <row r="555" ht="29.9" customHeight="1" spans="1:8">
      <c r="A555" s="42" t="s">
        <v>46</v>
      </c>
      <c r="B555" s="39" t="s">
        <v>1176</v>
      </c>
      <c r="C555" s="39" t="s">
        <v>1179</v>
      </c>
      <c r="D555" s="39" t="s">
        <v>1181</v>
      </c>
      <c r="E555" s="37" t="s">
        <v>638</v>
      </c>
      <c r="F555" s="40">
        <v>300</v>
      </c>
      <c r="G555" s="41">
        <v>4933</v>
      </c>
      <c r="H555" s="41">
        <v>1479900</v>
      </c>
    </row>
    <row r="556" ht="29.9" customHeight="1" spans="1:8">
      <c r="A556" s="42" t="s">
        <v>46</v>
      </c>
      <c r="B556" s="39" t="s">
        <v>1176</v>
      </c>
      <c r="C556" s="39" t="s">
        <v>1179</v>
      </c>
      <c r="D556" s="39" t="s">
        <v>1181</v>
      </c>
      <c r="E556" s="37" t="s">
        <v>638</v>
      </c>
      <c r="F556" s="40">
        <v>300</v>
      </c>
      <c r="G556" s="41">
        <v>4933</v>
      </c>
      <c r="H556" s="41">
        <v>1479900</v>
      </c>
    </row>
    <row r="557" ht="29.9" customHeight="1" spans="1:8">
      <c r="A557" s="42" t="s">
        <v>46</v>
      </c>
      <c r="B557" s="39" t="s">
        <v>1176</v>
      </c>
      <c r="C557" s="39" t="s">
        <v>1179</v>
      </c>
      <c r="D557" s="39" t="s">
        <v>1182</v>
      </c>
      <c r="E557" s="37" t="s">
        <v>638</v>
      </c>
      <c r="F557" s="40">
        <v>30</v>
      </c>
      <c r="G557" s="41">
        <v>20000</v>
      </c>
      <c r="H557" s="41">
        <v>600000</v>
      </c>
    </row>
    <row r="558" ht="29.9" customHeight="1" spans="1:8">
      <c r="A558" s="42" t="s">
        <v>46</v>
      </c>
      <c r="B558" s="39" t="s">
        <v>1176</v>
      </c>
      <c r="C558" s="39" t="s">
        <v>1179</v>
      </c>
      <c r="D558" s="39" t="s">
        <v>1182</v>
      </c>
      <c r="E558" s="37" t="s">
        <v>638</v>
      </c>
      <c r="F558" s="40">
        <v>30</v>
      </c>
      <c r="G558" s="41">
        <v>20000</v>
      </c>
      <c r="H558" s="41">
        <v>600000</v>
      </c>
    </row>
    <row r="559" ht="29.9" customHeight="1" spans="1:8">
      <c r="A559" s="42" t="s">
        <v>46</v>
      </c>
      <c r="B559" s="39" t="s">
        <v>1176</v>
      </c>
      <c r="C559" s="39" t="s">
        <v>1183</v>
      </c>
      <c r="D559" s="39" t="s">
        <v>1184</v>
      </c>
      <c r="E559" s="37" t="s">
        <v>638</v>
      </c>
      <c r="F559" s="40">
        <v>2</v>
      </c>
      <c r="G559" s="41">
        <v>198000</v>
      </c>
      <c r="H559" s="41">
        <v>396000</v>
      </c>
    </row>
    <row r="560" ht="29.9" customHeight="1" spans="1:8">
      <c r="A560" s="42" t="s">
        <v>46</v>
      </c>
      <c r="B560" s="39" t="s">
        <v>1176</v>
      </c>
      <c r="C560" s="39" t="s">
        <v>1183</v>
      </c>
      <c r="D560" s="39" t="s">
        <v>1185</v>
      </c>
      <c r="E560" s="37" t="s">
        <v>638</v>
      </c>
      <c r="F560" s="40">
        <v>2</v>
      </c>
      <c r="G560" s="41">
        <v>198000</v>
      </c>
      <c r="H560" s="41">
        <v>396000</v>
      </c>
    </row>
    <row r="561" ht="29.9" customHeight="1" spans="1:8">
      <c r="A561" s="42" t="s">
        <v>46</v>
      </c>
      <c r="B561" s="39" t="s">
        <v>1176</v>
      </c>
      <c r="C561" s="39" t="s">
        <v>1183</v>
      </c>
      <c r="D561" s="39" t="s">
        <v>1186</v>
      </c>
      <c r="E561" s="37" t="s">
        <v>638</v>
      </c>
      <c r="F561" s="40">
        <v>45</v>
      </c>
      <c r="G561" s="41">
        <v>3000</v>
      </c>
      <c r="H561" s="41">
        <v>135000</v>
      </c>
    </row>
    <row r="562" ht="29.9" customHeight="1" spans="1:8">
      <c r="A562" s="42" t="s">
        <v>46</v>
      </c>
      <c r="B562" s="39" t="s">
        <v>1176</v>
      </c>
      <c r="C562" s="39" t="s">
        <v>1183</v>
      </c>
      <c r="D562" s="39" t="s">
        <v>1187</v>
      </c>
      <c r="E562" s="37" t="s">
        <v>638</v>
      </c>
      <c r="F562" s="40">
        <v>3</v>
      </c>
      <c r="G562" s="41">
        <v>50000</v>
      </c>
      <c r="H562" s="41">
        <v>150000</v>
      </c>
    </row>
    <row r="563" ht="29.9" customHeight="1" spans="1:8">
      <c r="A563" s="42" t="s">
        <v>46</v>
      </c>
      <c r="B563" s="39" t="s">
        <v>1176</v>
      </c>
      <c r="C563" s="39" t="s">
        <v>1183</v>
      </c>
      <c r="D563" s="39" t="s">
        <v>1188</v>
      </c>
      <c r="E563" s="37" t="s">
        <v>638</v>
      </c>
      <c r="F563" s="40">
        <v>3</v>
      </c>
      <c r="G563" s="41">
        <v>18800</v>
      </c>
      <c r="H563" s="41">
        <v>56400</v>
      </c>
    </row>
    <row r="564" ht="29.9" customHeight="1" spans="1:8">
      <c r="A564" s="42" t="s">
        <v>46</v>
      </c>
      <c r="B564" s="39" t="s">
        <v>1176</v>
      </c>
      <c r="C564" s="39" t="s">
        <v>1183</v>
      </c>
      <c r="D564" s="39" t="s">
        <v>1188</v>
      </c>
      <c r="E564" s="37" t="s">
        <v>638</v>
      </c>
      <c r="F564" s="40">
        <v>3</v>
      </c>
      <c r="G564" s="41">
        <v>18800</v>
      </c>
      <c r="H564" s="41">
        <v>56400</v>
      </c>
    </row>
    <row r="565" ht="29.9" customHeight="1" spans="1:8">
      <c r="A565" s="42" t="s">
        <v>46</v>
      </c>
      <c r="B565" s="39" t="s">
        <v>1176</v>
      </c>
      <c r="C565" s="39" t="s">
        <v>1183</v>
      </c>
      <c r="D565" s="39" t="s">
        <v>1189</v>
      </c>
      <c r="E565" s="37" t="s">
        <v>638</v>
      </c>
      <c r="F565" s="40">
        <v>2</v>
      </c>
      <c r="G565" s="41">
        <v>204000</v>
      </c>
      <c r="H565" s="41">
        <v>408000</v>
      </c>
    </row>
    <row r="566" ht="29.9" customHeight="1" spans="1:8">
      <c r="A566" s="42" t="s">
        <v>46</v>
      </c>
      <c r="B566" s="39" t="s">
        <v>1176</v>
      </c>
      <c r="C566" s="39" t="s">
        <v>1183</v>
      </c>
      <c r="D566" s="39" t="s">
        <v>1189</v>
      </c>
      <c r="E566" s="37" t="s">
        <v>638</v>
      </c>
      <c r="F566" s="40">
        <v>2</v>
      </c>
      <c r="G566" s="41">
        <v>204000</v>
      </c>
      <c r="H566" s="41">
        <v>408000</v>
      </c>
    </row>
    <row r="567" ht="29.9" customHeight="1" spans="1:8">
      <c r="A567" s="42" t="s">
        <v>46</v>
      </c>
      <c r="B567" s="39" t="s">
        <v>1176</v>
      </c>
      <c r="C567" s="39" t="s">
        <v>1183</v>
      </c>
      <c r="D567" s="39" t="s">
        <v>1190</v>
      </c>
      <c r="E567" s="37" t="s">
        <v>638</v>
      </c>
      <c r="F567" s="40">
        <v>2</v>
      </c>
      <c r="G567" s="41">
        <v>180000</v>
      </c>
      <c r="H567" s="41">
        <v>360000</v>
      </c>
    </row>
    <row r="568" ht="29.9" customHeight="1" spans="1:8">
      <c r="A568" s="42" t="s">
        <v>46</v>
      </c>
      <c r="B568" s="39" t="s">
        <v>1176</v>
      </c>
      <c r="C568" s="39" t="s">
        <v>1183</v>
      </c>
      <c r="D568" s="39" t="s">
        <v>1191</v>
      </c>
      <c r="E568" s="37" t="s">
        <v>638</v>
      </c>
      <c r="F568" s="40">
        <v>2</v>
      </c>
      <c r="G568" s="41">
        <v>180000</v>
      </c>
      <c r="H568" s="41">
        <v>360000</v>
      </c>
    </row>
    <row r="569" ht="29.9" customHeight="1" spans="1:8">
      <c r="A569" s="42" t="s">
        <v>46</v>
      </c>
      <c r="B569" s="39" t="s">
        <v>1176</v>
      </c>
      <c r="C569" s="39" t="s">
        <v>1183</v>
      </c>
      <c r="D569" s="39" t="s">
        <v>1192</v>
      </c>
      <c r="E569" s="37" t="s">
        <v>638</v>
      </c>
      <c r="F569" s="40">
        <v>273</v>
      </c>
      <c r="G569" s="41">
        <v>800</v>
      </c>
      <c r="H569" s="41">
        <v>218400</v>
      </c>
    </row>
    <row r="570" ht="29.9" customHeight="1" spans="1:8">
      <c r="A570" s="42" t="s">
        <v>46</v>
      </c>
      <c r="B570" s="39" t="s">
        <v>1176</v>
      </c>
      <c r="C570" s="39" t="s">
        <v>1183</v>
      </c>
      <c r="D570" s="39" t="s">
        <v>1193</v>
      </c>
      <c r="E570" s="37" t="s">
        <v>638</v>
      </c>
      <c r="F570" s="40">
        <v>2</v>
      </c>
      <c r="G570" s="41">
        <v>40000</v>
      </c>
      <c r="H570" s="41">
        <v>80000</v>
      </c>
    </row>
    <row r="571" ht="29.9" customHeight="1" spans="1:8">
      <c r="A571" s="42" t="s">
        <v>46</v>
      </c>
      <c r="B571" s="39" t="s">
        <v>1176</v>
      </c>
      <c r="C571" s="39" t="s">
        <v>1183</v>
      </c>
      <c r="D571" s="39" t="s">
        <v>1194</v>
      </c>
      <c r="E571" s="37" t="s">
        <v>638</v>
      </c>
      <c r="F571" s="40">
        <v>2</v>
      </c>
      <c r="G571" s="41">
        <v>90000</v>
      </c>
      <c r="H571" s="41">
        <v>180000</v>
      </c>
    </row>
    <row r="572" ht="29.9" customHeight="1" spans="1:8">
      <c r="A572" s="42" t="s">
        <v>46</v>
      </c>
      <c r="B572" s="39" t="s">
        <v>1176</v>
      </c>
      <c r="C572" s="39" t="s">
        <v>1183</v>
      </c>
      <c r="D572" s="39" t="s">
        <v>1195</v>
      </c>
      <c r="E572" s="37" t="s">
        <v>638</v>
      </c>
      <c r="F572" s="40">
        <v>30</v>
      </c>
      <c r="G572" s="41">
        <v>15000</v>
      </c>
      <c r="H572" s="41">
        <v>450000</v>
      </c>
    </row>
    <row r="573" ht="29.9" customHeight="1" spans="1:8">
      <c r="A573" s="42" t="s">
        <v>46</v>
      </c>
      <c r="B573" s="39" t="s">
        <v>1176</v>
      </c>
      <c r="C573" s="39" t="s">
        <v>1183</v>
      </c>
      <c r="D573" s="39" t="s">
        <v>1196</v>
      </c>
      <c r="E573" s="37" t="s">
        <v>638</v>
      </c>
      <c r="F573" s="40">
        <v>30</v>
      </c>
      <c r="G573" s="41">
        <v>15000</v>
      </c>
      <c r="H573" s="41">
        <v>450000</v>
      </c>
    </row>
    <row r="574" ht="29.9" customHeight="1" spans="1:8">
      <c r="A574" s="42" t="s">
        <v>46</v>
      </c>
      <c r="B574" s="39" t="s">
        <v>1176</v>
      </c>
      <c r="C574" s="39" t="s">
        <v>1183</v>
      </c>
      <c r="D574" s="39" t="s">
        <v>1197</v>
      </c>
      <c r="E574" s="37" t="s">
        <v>638</v>
      </c>
      <c r="F574" s="40">
        <v>2</v>
      </c>
      <c r="G574" s="41">
        <v>200000</v>
      </c>
      <c r="H574" s="41">
        <v>400000</v>
      </c>
    </row>
    <row r="575" ht="29.9" customHeight="1" spans="1:8">
      <c r="A575" s="42" t="s">
        <v>46</v>
      </c>
      <c r="B575" s="39" t="s">
        <v>1176</v>
      </c>
      <c r="C575" s="39" t="s">
        <v>1183</v>
      </c>
      <c r="D575" s="39" t="s">
        <v>1197</v>
      </c>
      <c r="E575" s="37" t="s">
        <v>638</v>
      </c>
      <c r="F575" s="40">
        <v>2</v>
      </c>
      <c r="G575" s="41">
        <v>200000</v>
      </c>
      <c r="H575" s="41">
        <v>400000</v>
      </c>
    </row>
    <row r="576" ht="29.9" customHeight="1" spans="1:8">
      <c r="A576" s="42" t="s">
        <v>46</v>
      </c>
      <c r="B576" s="39" t="s">
        <v>1176</v>
      </c>
      <c r="C576" s="39" t="s">
        <v>1183</v>
      </c>
      <c r="D576" s="39" t="s">
        <v>1198</v>
      </c>
      <c r="E576" s="37" t="s">
        <v>638</v>
      </c>
      <c r="F576" s="40">
        <v>2</v>
      </c>
      <c r="G576" s="41">
        <v>100000</v>
      </c>
      <c r="H576" s="41">
        <v>200000</v>
      </c>
    </row>
    <row r="577" ht="29.9" customHeight="1" spans="1:8">
      <c r="A577" s="42" t="s">
        <v>46</v>
      </c>
      <c r="B577" s="39" t="s">
        <v>1176</v>
      </c>
      <c r="C577" s="39" t="s">
        <v>1183</v>
      </c>
      <c r="D577" s="39" t="s">
        <v>1199</v>
      </c>
      <c r="E577" s="37" t="s">
        <v>638</v>
      </c>
      <c r="F577" s="40">
        <v>2</v>
      </c>
      <c r="G577" s="41">
        <v>700000</v>
      </c>
      <c r="H577" s="41">
        <v>1400000</v>
      </c>
    </row>
    <row r="578" ht="29.9" customHeight="1" spans="1:8">
      <c r="A578" s="42" t="s">
        <v>46</v>
      </c>
      <c r="B578" s="39" t="s">
        <v>1176</v>
      </c>
      <c r="C578" s="39" t="s">
        <v>1183</v>
      </c>
      <c r="D578" s="39" t="s">
        <v>1200</v>
      </c>
      <c r="E578" s="37" t="s">
        <v>638</v>
      </c>
      <c r="F578" s="40">
        <v>2</v>
      </c>
      <c r="G578" s="41">
        <v>180000</v>
      </c>
      <c r="H578" s="41">
        <v>360000</v>
      </c>
    </row>
    <row r="579" ht="29.9" customHeight="1" spans="1:8">
      <c r="A579" s="42" t="s">
        <v>46</v>
      </c>
      <c r="B579" s="39" t="s">
        <v>1176</v>
      </c>
      <c r="C579" s="39" t="s">
        <v>1183</v>
      </c>
      <c r="D579" s="39" t="s">
        <v>1200</v>
      </c>
      <c r="E579" s="37" t="s">
        <v>638</v>
      </c>
      <c r="F579" s="40">
        <v>2</v>
      </c>
      <c r="G579" s="41">
        <v>180000</v>
      </c>
      <c r="H579" s="41">
        <v>360000</v>
      </c>
    </row>
    <row r="580" ht="29.9" customHeight="1" spans="1:8">
      <c r="A580" s="42" t="s">
        <v>46</v>
      </c>
      <c r="B580" s="39" t="s">
        <v>1176</v>
      </c>
      <c r="C580" s="39" t="s">
        <v>1183</v>
      </c>
      <c r="D580" s="39" t="s">
        <v>1201</v>
      </c>
      <c r="E580" s="37" t="s">
        <v>638</v>
      </c>
      <c r="F580" s="40">
        <v>45</v>
      </c>
      <c r="G580" s="41">
        <v>5000</v>
      </c>
      <c r="H580" s="41">
        <v>225000</v>
      </c>
    </row>
    <row r="581" ht="29.9" customHeight="1" spans="1:8">
      <c r="A581" s="42" t="s">
        <v>46</v>
      </c>
      <c r="B581" s="39" t="s">
        <v>1176</v>
      </c>
      <c r="C581" s="39" t="s">
        <v>1183</v>
      </c>
      <c r="D581" s="39" t="s">
        <v>1202</v>
      </c>
      <c r="E581" s="37" t="s">
        <v>638</v>
      </c>
      <c r="F581" s="40">
        <v>3</v>
      </c>
      <c r="G581" s="41">
        <v>40000</v>
      </c>
      <c r="H581" s="41">
        <v>120000</v>
      </c>
    </row>
    <row r="582" ht="29.9" customHeight="1" spans="1:8">
      <c r="A582" s="42" t="s">
        <v>46</v>
      </c>
      <c r="B582" s="39" t="s">
        <v>1176</v>
      </c>
      <c r="C582" s="39" t="s">
        <v>1183</v>
      </c>
      <c r="D582" s="39" t="s">
        <v>1203</v>
      </c>
      <c r="E582" s="37" t="s">
        <v>638</v>
      </c>
      <c r="F582" s="40">
        <v>2</v>
      </c>
      <c r="G582" s="41">
        <v>180000</v>
      </c>
      <c r="H582" s="41">
        <v>360000</v>
      </c>
    </row>
    <row r="583" ht="29.9" customHeight="1" spans="1:8">
      <c r="A583" s="42" t="s">
        <v>46</v>
      </c>
      <c r="B583" s="39" t="s">
        <v>1176</v>
      </c>
      <c r="C583" s="39" t="s">
        <v>1183</v>
      </c>
      <c r="D583" s="39" t="s">
        <v>1204</v>
      </c>
      <c r="E583" s="37" t="s">
        <v>638</v>
      </c>
      <c r="F583" s="40">
        <v>3</v>
      </c>
      <c r="G583" s="41">
        <v>40000</v>
      </c>
      <c r="H583" s="41">
        <v>120000</v>
      </c>
    </row>
    <row r="584" ht="29.9" customHeight="1" spans="1:8">
      <c r="A584" s="42" t="s">
        <v>46</v>
      </c>
      <c r="B584" s="39" t="s">
        <v>1176</v>
      </c>
      <c r="C584" s="39" t="s">
        <v>1183</v>
      </c>
      <c r="D584" s="39" t="s">
        <v>1205</v>
      </c>
      <c r="E584" s="37" t="s">
        <v>638</v>
      </c>
      <c r="F584" s="40">
        <v>3</v>
      </c>
      <c r="G584" s="41">
        <v>30000</v>
      </c>
      <c r="H584" s="41">
        <v>90000</v>
      </c>
    </row>
    <row r="585" ht="29.9" customHeight="1" spans="1:8">
      <c r="A585" s="42" t="s">
        <v>46</v>
      </c>
      <c r="B585" s="39" t="s">
        <v>1176</v>
      </c>
      <c r="C585" s="39" t="s">
        <v>1183</v>
      </c>
      <c r="D585" s="39" t="s">
        <v>1206</v>
      </c>
      <c r="E585" s="37" t="s">
        <v>638</v>
      </c>
      <c r="F585" s="40">
        <v>30</v>
      </c>
      <c r="G585" s="41">
        <v>10500</v>
      </c>
      <c r="H585" s="41">
        <v>315000</v>
      </c>
    </row>
    <row r="586" ht="29.9" customHeight="1" spans="1:8">
      <c r="A586" s="42" t="s">
        <v>46</v>
      </c>
      <c r="B586" s="39" t="s">
        <v>1176</v>
      </c>
      <c r="C586" s="39" t="s">
        <v>1183</v>
      </c>
      <c r="D586" s="39" t="s">
        <v>1206</v>
      </c>
      <c r="E586" s="37" t="s">
        <v>638</v>
      </c>
      <c r="F586" s="40">
        <v>30</v>
      </c>
      <c r="G586" s="41">
        <v>10500</v>
      </c>
      <c r="H586" s="41">
        <v>315000</v>
      </c>
    </row>
    <row r="587" ht="29.9" customHeight="1" spans="1:8">
      <c r="A587" s="42" t="s">
        <v>46</v>
      </c>
      <c r="B587" s="39" t="s">
        <v>1176</v>
      </c>
      <c r="C587" s="39" t="s">
        <v>1183</v>
      </c>
      <c r="D587" s="39" t="s">
        <v>1207</v>
      </c>
      <c r="E587" s="37" t="s">
        <v>638</v>
      </c>
      <c r="F587" s="40">
        <v>2</v>
      </c>
      <c r="G587" s="41">
        <v>500000</v>
      </c>
      <c r="H587" s="41">
        <v>1000000</v>
      </c>
    </row>
    <row r="588" ht="29.9" customHeight="1" spans="1:8">
      <c r="A588" s="42" t="s">
        <v>46</v>
      </c>
      <c r="B588" s="39" t="s">
        <v>1176</v>
      </c>
      <c r="C588" s="39" t="s">
        <v>1183</v>
      </c>
      <c r="D588" s="39" t="s">
        <v>1208</v>
      </c>
      <c r="E588" s="37" t="s">
        <v>638</v>
      </c>
      <c r="F588" s="40">
        <v>273</v>
      </c>
      <c r="G588" s="41">
        <v>2000</v>
      </c>
      <c r="H588" s="41">
        <v>546000</v>
      </c>
    </row>
    <row r="589" ht="29.9" customHeight="1" spans="1:8">
      <c r="A589" s="42" t="s">
        <v>46</v>
      </c>
      <c r="B589" s="39" t="s">
        <v>1176</v>
      </c>
      <c r="C589" s="39" t="s">
        <v>1183</v>
      </c>
      <c r="D589" s="39" t="s">
        <v>1209</v>
      </c>
      <c r="E589" s="37" t="s">
        <v>638</v>
      </c>
      <c r="F589" s="40">
        <v>651</v>
      </c>
      <c r="G589" s="41">
        <v>135</v>
      </c>
      <c r="H589" s="41">
        <v>87885</v>
      </c>
    </row>
    <row r="590" ht="29.9" customHeight="1" spans="1:8">
      <c r="A590" s="42" t="s">
        <v>46</v>
      </c>
      <c r="B590" s="39" t="s">
        <v>1176</v>
      </c>
      <c r="C590" s="39" t="s">
        <v>1183</v>
      </c>
      <c r="D590" s="39" t="s">
        <v>1210</v>
      </c>
      <c r="E590" s="37" t="s">
        <v>638</v>
      </c>
      <c r="F590" s="40">
        <v>2</v>
      </c>
      <c r="G590" s="41">
        <v>150000</v>
      </c>
      <c r="H590" s="41">
        <v>300000</v>
      </c>
    </row>
    <row r="591" ht="29.9" customHeight="1" spans="1:8">
      <c r="A591" s="42" t="s">
        <v>46</v>
      </c>
      <c r="B591" s="39" t="s">
        <v>1176</v>
      </c>
      <c r="C591" s="39" t="s">
        <v>1183</v>
      </c>
      <c r="D591" s="39" t="s">
        <v>1211</v>
      </c>
      <c r="E591" s="37" t="s">
        <v>638</v>
      </c>
      <c r="F591" s="40">
        <v>2</v>
      </c>
      <c r="G591" s="41">
        <v>744000</v>
      </c>
      <c r="H591" s="41">
        <v>1488000</v>
      </c>
    </row>
    <row r="592" ht="29.9" customHeight="1" spans="1:8">
      <c r="A592" s="42" t="s">
        <v>46</v>
      </c>
      <c r="B592" s="39" t="s">
        <v>1176</v>
      </c>
      <c r="C592" s="39" t="s">
        <v>1183</v>
      </c>
      <c r="D592" s="39" t="s">
        <v>1212</v>
      </c>
      <c r="E592" s="37" t="s">
        <v>638</v>
      </c>
      <c r="F592" s="40">
        <v>2</v>
      </c>
      <c r="G592" s="41">
        <v>100000</v>
      </c>
      <c r="H592" s="41">
        <v>200000</v>
      </c>
    </row>
    <row r="593" ht="29.9" customHeight="1" spans="1:8">
      <c r="A593" s="42" t="s">
        <v>46</v>
      </c>
      <c r="B593" s="39" t="s">
        <v>1176</v>
      </c>
      <c r="C593" s="39" t="s">
        <v>1183</v>
      </c>
      <c r="D593" s="39" t="s">
        <v>1213</v>
      </c>
      <c r="E593" s="37" t="s">
        <v>638</v>
      </c>
      <c r="F593" s="40">
        <v>3</v>
      </c>
      <c r="G593" s="41">
        <v>23800</v>
      </c>
      <c r="H593" s="41">
        <v>71400</v>
      </c>
    </row>
    <row r="594" ht="29.9" customHeight="1" spans="1:8">
      <c r="A594" s="42" t="s">
        <v>46</v>
      </c>
      <c r="B594" s="39" t="s">
        <v>1176</v>
      </c>
      <c r="C594" s="39" t="s">
        <v>1183</v>
      </c>
      <c r="D594" s="39" t="s">
        <v>1213</v>
      </c>
      <c r="E594" s="37" t="s">
        <v>638</v>
      </c>
      <c r="F594" s="40">
        <v>3</v>
      </c>
      <c r="G594" s="41">
        <v>23800</v>
      </c>
      <c r="H594" s="41">
        <v>71400</v>
      </c>
    </row>
    <row r="595" ht="29.9" customHeight="1" spans="1:8">
      <c r="A595" s="42" t="s">
        <v>46</v>
      </c>
      <c r="B595" s="39" t="s">
        <v>1176</v>
      </c>
      <c r="C595" s="39" t="s">
        <v>1183</v>
      </c>
      <c r="D595" s="39" t="s">
        <v>1214</v>
      </c>
      <c r="E595" s="37" t="s">
        <v>638</v>
      </c>
      <c r="F595" s="40">
        <v>2</v>
      </c>
      <c r="G595" s="41">
        <v>900000</v>
      </c>
      <c r="H595" s="41">
        <v>1800000</v>
      </c>
    </row>
    <row r="596" ht="29.9" customHeight="1" spans="1:8">
      <c r="A596" s="42" t="s">
        <v>46</v>
      </c>
      <c r="B596" s="39" t="s">
        <v>1176</v>
      </c>
      <c r="C596" s="39" t="s">
        <v>1183</v>
      </c>
      <c r="D596" s="39" t="s">
        <v>1215</v>
      </c>
      <c r="E596" s="37" t="s">
        <v>638</v>
      </c>
      <c r="F596" s="40">
        <v>2</v>
      </c>
      <c r="G596" s="41">
        <v>200000</v>
      </c>
      <c r="H596" s="41">
        <v>400000</v>
      </c>
    </row>
    <row r="597" ht="29.9" customHeight="1" spans="1:8">
      <c r="A597" s="42" t="s">
        <v>46</v>
      </c>
      <c r="B597" s="39" t="s">
        <v>1176</v>
      </c>
      <c r="C597" s="39" t="s">
        <v>1183</v>
      </c>
      <c r="D597" s="39" t="s">
        <v>1216</v>
      </c>
      <c r="E597" s="37" t="s">
        <v>638</v>
      </c>
      <c r="F597" s="40">
        <v>2</v>
      </c>
      <c r="G597" s="41">
        <v>420000</v>
      </c>
      <c r="H597" s="41">
        <v>840000</v>
      </c>
    </row>
    <row r="598" ht="29.9" customHeight="1" spans="1:8">
      <c r="A598" s="42" t="s">
        <v>46</v>
      </c>
      <c r="B598" s="39" t="s">
        <v>1176</v>
      </c>
      <c r="C598" s="39" t="s">
        <v>1183</v>
      </c>
      <c r="D598" s="39" t="s">
        <v>1217</v>
      </c>
      <c r="E598" s="37" t="s">
        <v>638</v>
      </c>
      <c r="F598" s="40">
        <v>2</v>
      </c>
      <c r="G598" s="41">
        <v>150000</v>
      </c>
      <c r="H598" s="41">
        <v>300000</v>
      </c>
    </row>
    <row r="599" ht="29.9" customHeight="1" spans="1:8">
      <c r="A599" s="42" t="s">
        <v>46</v>
      </c>
      <c r="B599" s="39" t="s">
        <v>1176</v>
      </c>
      <c r="C599" s="39" t="s">
        <v>1183</v>
      </c>
      <c r="D599" s="39" t="s">
        <v>1218</v>
      </c>
      <c r="E599" s="37" t="s">
        <v>638</v>
      </c>
      <c r="F599" s="40">
        <v>2</v>
      </c>
      <c r="G599" s="41">
        <v>540000</v>
      </c>
      <c r="H599" s="41">
        <v>1080000</v>
      </c>
    </row>
    <row r="600" ht="29.9" customHeight="1" spans="1:8">
      <c r="A600" s="42" t="s">
        <v>46</v>
      </c>
      <c r="B600" s="39" t="s">
        <v>1176</v>
      </c>
      <c r="C600" s="39" t="s">
        <v>1183</v>
      </c>
      <c r="D600" s="39" t="s">
        <v>1218</v>
      </c>
      <c r="E600" s="37" t="s">
        <v>638</v>
      </c>
      <c r="F600" s="40">
        <v>2</v>
      </c>
      <c r="G600" s="41">
        <v>540000</v>
      </c>
      <c r="H600" s="41">
        <v>1080000</v>
      </c>
    </row>
    <row r="601" ht="29.9" customHeight="1" spans="1:8">
      <c r="A601" s="42" t="s">
        <v>46</v>
      </c>
      <c r="B601" s="39" t="s">
        <v>1176</v>
      </c>
      <c r="C601" s="39" t="s">
        <v>1183</v>
      </c>
      <c r="D601" s="39" t="s">
        <v>1219</v>
      </c>
      <c r="E601" s="37" t="s">
        <v>638</v>
      </c>
      <c r="F601" s="40">
        <v>2</v>
      </c>
      <c r="G601" s="41">
        <v>680000</v>
      </c>
      <c r="H601" s="41">
        <v>1360000</v>
      </c>
    </row>
    <row r="602" ht="29.9" customHeight="1" spans="1:8">
      <c r="A602" s="42" t="s">
        <v>46</v>
      </c>
      <c r="B602" s="39" t="s">
        <v>1176</v>
      </c>
      <c r="C602" s="39" t="s">
        <v>1183</v>
      </c>
      <c r="D602" s="39" t="s">
        <v>1219</v>
      </c>
      <c r="E602" s="37" t="s">
        <v>638</v>
      </c>
      <c r="F602" s="40">
        <v>2</v>
      </c>
      <c r="G602" s="41">
        <v>680000</v>
      </c>
      <c r="H602" s="41">
        <v>1360000</v>
      </c>
    </row>
    <row r="603" ht="29.9" customHeight="1" spans="1:8">
      <c r="A603" s="42" t="s">
        <v>46</v>
      </c>
      <c r="B603" s="39" t="s">
        <v>1176</v>
      </c>
      <c r="C603" s="39" t="s">
        <v>1183</v>
      </c>
      <c r="D603" s="39" t="s">
        <v>1220</v>
      </c>
      <c r="E603" s="37" t="s">
        <v>638</v>
      </c>
      <c r="F603" s="40">
        <v>2</v>
      </c>
      <c r="G603" s="41">
        <v>250000</v>
      </c>
      <c r="H603" s="41">
        <v>500000</v>
      </c>
    </row>
    <row r="604" ht="29.9" customHeight="1" spans="1:8">
      <c r="A604" s="42" t="s">
        <v>46</v>
      </c>
      <c r="B604" s="39" t="s">
        <v>1176</v>
      </c>
      <c r="C604" s="39" t="s">
        <v>1183</v>
      </c>
      <c r="D604" s="39" t="s">
        <v>1221</v>
      </c>
      <c r="E604" s="37" t="s">
        <v>638</v>
      </c>
      <c r="F604" s="40">
        <v>2</v>
      </c>
      <c r="G604" s="41">
        <v>100000</v>
      </c>
      <c r="H604" s="41">
        <v>200000</v>
      </c>
    </row>
    <row r="605" ht="29.9" customHeight="1" spans="1:8">
      <c r="A605" s="42" t="s">
        <v>46</v>
      </c>
      <c r="B605" s="39" t="s">
        <v>1176</v>
      </c>
      <c r="C605" s="39" t="s">
        <v>1183</v>
      </c>
      <c r="D605" s="39" t="s">
        <v>1222</v>
      </c>
      <c r="E605" s="37" t="s">
        <v>638</v>
      </c>
      <c r="F605" s="40">
        <v>2</v>
      </c>
      <c r="G605" s="41">
        <v>200000</v>
      </c>
      <c r="H605" s="41">
        <v>400000</v>
      </c>
    </row>
    <row r="606" ht="29.9" customHeight="1" spans="1:8">
      <c r="A606" s="42" t="s">
        <v>46</v>
      </c>
      <c r="B606" s="39" t="s">
        <v>1176</v>
      </c>
      <c r="C606" s="39" t="s">
        <v>1183</v>
      </c>
      <c r="D606" s="39" t="s">
        <v>1223</v>
      </c>
      <c r="E606" s="37" t="s">
        <v>638</v>
      </c>
      <c r="F606" s="40">
        <v>2</v>
      </c>
      <c r="G606" s="41">
        <v>400000</v>
      </c>
      <c r="H606" s="41">
        <v>800000</v>
      </c>
    </row>
    <row r="607" ht="29.9" customHeight="1" spans="1:8">
      <c r="A607" s="42" t="s">
        <v>46</v>
      </c>
      <c r="B607" s="39" t="s">
        <v>1176</v>
      </c>
      <c r="C607" s="39" t="s">
        <v>1183</v>
      </c>
      <c r="D607" s="39" t="s">
        <v>1224</v>
      </c>
      <c r="E607" s="37" t="s">
        <v>638</v>
      </c>
      <c r="F607" s="40">
        <v>2</v>
      </c>
      <c r="G607" s="41">
        <v>150000</v>
      </c>
      <c r="H607" s="41">
        <v>300000</v>
      </c>
    </row>
    <row r="608" ht="29.9" customHeight="1" spans="1:8">
      <c r="A608" s="42" t="s">
        <v>46</v>
      </c>
      <c r="B608" s="39" t="s">
        <v>1176</v>
      </c>
      <c r="C608" s="39" t="s">
        <v>1183</v>
      </c>
      <c r="D608" s="39" t="s">
        <v>1225</v>
      </c>
      <c r="E608" s="37" t="s">
        <v>638</v>
      </c>
      <c r="F608" s="40">
        <v>2</v>
      </c>
      <c r="G608" s="41">
        <v>150000</v>
      </c>
      <c r="H608" s="41">
        <v>300000</v>
      </c>
    </row>
    <row r="609" ht="29.9" customHeight="1" spans="1:8">
      <c r="A609" s="42" t="s">
        <v>46</v>
      </c>
      <c r="B609" s="39" t="s">
        <v>1176</v>
      </c>
      <c r="C609" s="39" t="s">
        <v>1183</v>
      </c>
      <c r="D609" s="39" t="s">
        <v>1226</v>
      </c>
      <c r="E609" s="37" t="s">
        <v>638</v>
      </c>
      <c r="F609" s="40">
        <v>2</v>
      </c>
      <c r="G609" s="41">
        <v>100000</v>
      </c>
      <c r="H609" s="41">
        <v>200000</v>
      </c>
    </row>
    <row r="610" ht="29.9" customHeight="1" spans="1:8">
      <c r="A610" s="42" t="s">
        <v>46</v>
      </c>
      <c r="B610" s="39" t="s">
        <v>1176</v>
      </c>
      <c r="C610" s="39" t="s">
        <v>1183</v>
      </c>
      <c r="D610" s="39" t="s">
        <v>1227</v>
      </c>
      <c r="E610" s="37" t="s">
        <v>638</v>
      </c>
      <c r="F610" s="40">
        <v>5</v>
      </c>
      <c r="G610" s="41">
        <v>40000</v>
      </c>
      <c r="H610" s="41">
        <v>200000</v>
      </c>
    </row>
    <row r="611" ht="29.9" customHeight="1" spans="1:8">
      <c r="A611" s="42" t="s">
        <v>46</v>
      </c>
      <c r="B611" s="39" t="s">
        <v>1176</v>
      </c>
      <c r="C611" s="39" t="s">
        <v>1183</v>
      </c>
      <c r="D611" s="39" t="s">
        <v>1228</v>
      </c>
      <c r="E611" s="37" t="s">
        <v>638</v>
      </c>
      <c r="F611" s="40">
        <v>2</v>
      </c>
      <c r="G611" s="41">
        <v>540000</v>
      </c>
      <c r="H611" s="41">
        <v>1080000</v>
      </c>
    </row>
    <row r="612" ht="29.9" customHeight="1" spans="1:8">
      <c r="A612" s="42" t="s">
        <v>46</v>
      </c>
      <c r="B612" s="39" t="s">
        <v>1176</v>
      </c>
      <c r="C612" s="39" t="s">
        <v>1183</v>
      </c>
      <c r="D612" s="39" t="s">
        <v>1228</v>
      </c>
      <c r="E612" s="37" t="s">
        <v>638</v>
      </c>
      <c r="F612" s="40">
        <v>2</v>
      </c>
      <c r="G612" s="41">
        <v>540000</v>
      </c>
      <c r="H612" s="41">
        <v>1080000</v>
      </c>
    </row>
    <row r="613" ht="29.9" customHeight="1" spans="1:8">
      <c r="A613" s="42" t="s">
        <v>46</v>
      </c>
      <c r="B613" s="39" t="s">
        <v>1176</v>
      </c>
      <c r="C613" s="39" t="s">
        <v>1183</v>
      </c>
      <c r="D613" s="39" t="s">
        <v>1229</v>
      </c>
      <c r="E613" s="37" t="s">
        <v>638</v>
      </c>
      <c r="F613" s="40">
        <v>3</v>
      </c>
      <c r="G613" s="41">
        <v>29800</v>
      </c>
      <c r="H613" s="41">
        <v>89400</v>
      </c>
    </row>
    <row r="614" ht="29.9" customHeight="1" spans="1:8">
      <c r="A614" s="42" t="s">
        <v>46</v>
      </c>
      <c r="B614" s="39" t="s">
        <v>1176</v>
      </c>
      <c r="C614" s="39" t="s">
        <v>1183</v>
      </c>
      <c r="D614" s="39" t="s">
        <v>1230</v>
      </c>
      <c r="E614" s="37" t="s">
        <v>638</v>
      </c>
      <c r="F614" s="40">
        <v>2</v>
      </c>
      <c r="G614" s="41">
        <v>160000</v>
      </c>
      <c r="H614" s="41">
        <v>320000</v>
      </c>
    </row>
    <row r="615" ht="29.9" customHeight="1" spans="1:8">
      <c r="A615" s="42" t="s">
        <v>46</v>
      </c>
      <c r="B615" s="39" t="s">
        <v>1176</v>
      </c>
      <c r="C615" s="39" t="s">
        <v>1183</v>
      </c>
      <c r="D615" s="39" t="s">
        <v>1231</v>
      </c>
      <c r="E615" s="37" t="s">
        <v>638</v>
      </c>
      <c r="F615" s="40">
        <v>2</v>
      </c>
      <c r="G615" s="41">
        <v>120000</v>
      </c>
      <c r="H615" s="41">
        <v>240000</v>
      </c>
    </row>
    <row r="616" ht="29.9" customHeight="1" spans="1:8">
      <c r="A616" s="42" t="s">
        <v>46</v>
      </c>
      <c r="B616" s="39" t="s">
        <v>1176</v>
      </c>
      <c r="C616" s="39" t="s">
        <v>1183</v>
      </c>
      <c r="D616" s="39" t="s">
        <v>1232</v>
      </c>
      <c r="E616" s="37" t="s">
        <v>638</v>
      </c>
      <c r="F616" s="40">
        <v>2</v>
      </c>
      <c r="G616" s="41">
        <v>40000</v>
      </c>
      <c r="H616" s="41">
        <v>80000</v>
      </c>
    </row>
    <row r="617" ht="29.9" customHeight="1" spans="1:8">
      <c r="A617" s="42" t="s">
        <v>46</v>
      </c>
      <c r="B617" s="39" t="s">
        <v>1176</v>
      </c>
      <c r="C617" s="39" t="s">
        <v>1183</v>
      </c>
      <c r="D617" s="39" t="s">
        <v>1233</v>
      </c>
      <c r="E617" s="37" t="s">
        <v>638</v>
      </c>
      <c r="F617" s="40">
        <v>2</v>
      </c>
      <c r="G617" s="41">
        <v>150000</v>
      </c>
      <c r="H617" s="41">
        <v>300000</v>
      </c>
    </row>
    <row r="618" ht="29.9" customHeight="1" spans="1:8">
      <c r="A618" s="42" t="s">
        <v>46</v>
      </c>
      <c r="B618" s="39" t="s">
        <v>1176</v>
      </c>
      <c r="C618" s="39" t="s">
        <v>1183</v>
      </c>
      <c r="D618" s="39" t="s">
        <v>1234</v>
      </c>
      <c r="E618" s="37" t="s">
        <v>638</v>
      </c>
      <c r="F618" s="40">
        <v>3</v>
      </c>
      <c r="G618" s="41">
        <v>30000</v>
      </c>
      <c r="H618" s="41">
        <v>90000</v>
      </c>
    </row>
    <row r="619" ht="29.9" customHeight="1" spans="1:8">
      <c r="A619" s="42" t="s">
        <v>46</v>
      </c>
      <c r="B619" s="39" t="s">
        <v>1176</v>
      </c>
      <c r="C619" s="39" t="s">
        <v>1183</v>
      </c>
      <c r="D619" s="39" t="s">
        <v>1234</v>
      </c>
      <c r="E619" s="37" t="s">
        <v>638</v>
      </c>
      <c r="F619" s="40">
        <v>3</v>
      </c>
      <c r="G619" s="41">
        <v>30000</v>
      </c>
      <c r="H619" s="41">
        <v>90000</v>
      </c>
    </row>
    <row r="620" ht="29.9" customHeight="1" spans="1:8">
      <c r="A620" s="42" t="s">
        <v>46</v>
      </c>
      <c r="B620" s="39" t="s">
        <v>1176</v>
      </c>
      <c r="C620" s="39" t="s">
        <v>1183</v>
      </c>
      <c r="D620" s="39" t="s">
        <v>1235</v>
      </c>
      <c r="E620" s="37" t="s">
        <v>638</v>
      </c>
      <c r="F620" s="40">
        <v>2</v>
      </c>
      <c r="G620" s="41">
        <v>150000</v>
      </c>
      <c r="H620" s="41">
        <v>300000</v>
      </c>
    </row>
    <row r="621" ht="29.9" customHeight="1" spans="1:8">
      <c r="A621" s="42" t="s">
        <v>46</v>
      </c>
      <c r="B621" s="39" t="s">
        <v>1176</v>
      </c>
      <c r="C621" s="39" t="s">
        <v>1183</v>
      </c>
      <c r="D621" s="39" t="s">
        <v>1236</v>
      </c>
      <c r="E621" s="37" t="s">
        <v>638</v>
      </c>
      <c r="F621" s="40">
        <v>2</v>
      </c>
      <c r="G621" s="41">
        <v>220000</v>
      </c>
      <c r="H621" s="41">
        <v>440000</v>
      </c>
    </row>
    <row r="622" ht="29.9" customHeight="1" spans="1:8">
      <c r="A622" s="42" t="s">
        <v>46</v>
      </c>
      <c r="B622" s="39" t="s">
        <v>1176</v>
      </c>
      <c r="C622" s="39" t="s">
        <v>1183</v>
      </c>
      <c r="D622" s="39" t="s">
        <v>1237</v>
      </c>
      <c r="E622" s="37" t="s">
        <v>638</v>
      </c>
      <c r="F622" s="40">
        <v>2</v>
      </c>
      <c r="G622" s="41">
        <v>260000</v>
      </c>
      <c r="H622" s="41">
        <v>520000</v>
      </c>
    </row>
    <row r="623" ht="29.9" customHeight="1" spans="1:8">
      <c r="A623" s="42" t="s">
        <v>46</v>
      </c>
      <c r="B623" s="39" t="s">
        <v>1176</v>
      </c>
      <c r="C623" s="39" t="s">
        <v>1183</v>
      </c>
      <c r="D623" s="39" t="s">
        <v>1238</v>
      </c>
      <c r="E623" s="37" t="s">
        <v>638</v>
      </c>
      <c r="F623" s="40">
        <v>2</v>
      </c>
      <c r="G623" s="41">
        <v>500000</v>
      </c>
      <c r="H623" s="41">
        <v>1000000</v>
      </c>
    </row>
    <row r="624" ht="29.9" customHeight="1" spans="1:8">
      <c r="A624" s="42" t="s">
        <v>46</v>
      </c>
      <c r="B624" s="39" t="s">
        <v>1176</v>
      </c>
      <c r="C624" s="39" t="s">
        <v>1183</v>
      </c>
      <c r="D624" s="39" t="s">
        <v>1239</v>
      </c>
      <c r="E624" s="37" t="s">
        <v>638</v>
      </c>
      <c r="F624" s="40">
        <v>2</v>
      </c>
      <c r="G624" s="41">
        <v>50000</v>
      </c>
      <c r="H624" s="41">
        <v>100000</v>
      </c>
    </row>
    <row r="625" ht="29.9" customHeight="1" spans="1:8">
      <c r="A625" s="42" t="s">
        <v>46</v>
      </c>
      <c r="B625" s="39" t="s">
        <v>1176</v>
      </c>
      <c r="C625" s="39" t="s">
        <v>1183</v>
      </c>
      <c r="D625" s="39" t="s">
        <v>1240</v>
      </c>
      <c r="E625" s="37" t="s">
        <v>638</v>
      </c>
      <c r="F625" s="40">
        <v>2</v>
      </c>
      <c r="G625" s="41">
        <v>78000</v>
      </c>
      <c r="H625" s="41">
        <v>156000</v>
      </c>
    </row>
    <row r="626" ht="29.9" customHeight="1" spans="1:8">
      <c r="A626" s="42" t="s">
        <v>46</v>
      </c>
      <c r="B626" s="39" t="s">
        <v>1176</v>
      </c>
      <c r="C626" s="39" t="s">
        <v>1241</v>
      </c>
      <c r="D626" s="39" t="s">
        <v>1229</v>
      </c>
      <c r="E626" s="37" t="s">
        <v>638</v>
      </c>
      <c r="F626" s="40">
        <v>3</v>
      </c>
      <c r="G626" s="41">
        <v>29800</v>
      </c>
      <c r="H626" s="41">
        <v>89400</v>
      </c>
    </row>
    <row r="627" ht="20.15" customHeight="1" spans="1:8">
      <c r="A627" s="37" t="s">
        <v>31</v>
      </c>
      <c r="B627" s="37"/>
      <c r="C627" s="37"/>
      <c r="D627" s="37"/>
      <c r="E627" s="37"/>
      <c r="F627" s="40">
        <v>81507</v>
      </c>
      <c r="G627" s="41"/>
      <c r="H627" s="41">
        <v>121481452</v>
      </c>
    </row>
  </sheetData>
  <mergeCells count="8">
    <mergeCell ref="A2:H2"/>
    <mergeCell ref="F4:H4"/>
    <mergeCell ref="A627:E627"/>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1"/>
  <sheetViews>
    <sheetView showZeros="0" topLeftCell="B1" workbookViewId="0">
      <selection activeCell="G37" sqref="G37"/>
    </sheetView>
  </sheetViews>
  <sheetFormatPr defaultColWidth="9.14166666666667" defaultRowHeight="14.25" customHeight="1"/>
  <cols>
    <col min="1" max="1" width="16.3166666666667" customWidth="1"/>
    <col min="2" max="2" width="32.5583333333333" customWidth="1"/>
    <col min="3" max="3" width="23.85" customWidth="1"/>
    <col min="4" max="7" width="19.6" customWidth="1"/>
    <col min="8" max="9" width="20.775" customWidth="1"/>
    <col min="10" max="11" width="19.6" customWidth="1"/>
  </cols>
  <sheetData>
    <row r="1" ht="13.5" customHeight="1" spans="4:11">
      <c r="D1" s="1"/>
      <c r="E1" s="1"/>
      <c r="F1" s="1"/>
      <c r="G1" s="1"/>
      <c r="K1" s="2" t="s">
        <v>1242</v>
      </c>
    </row>
    <row r="2" ht="27.75" customHeight="1" spans="1:11">
      <c r="A2" s="26" t="s">
        <v>1243</v>
      </c>
      <c r="B2" s="26"/>
      <c r="C2" s="26"/>
      <c r="D2" s="26"/>
      <c r="E2" s="26"/>
      <c r="F2" s="26"/>
      <c r="G2" s="26"/>
      <c r="H2" s="26"/>
      <c r="I2" s="26"/>
      <c r="J2" s="26"/>
      <c r="K2" s="26"/>
    </row>
    <row r="3" ht="13.5" customHeight="1" spans="1:11">
      <c r="A3" s="4" t="str">
        <f>"单位名称："&amp;"西南林业大学"</f>
        <v>单位名称：西南林业大学</v>
      </c>
      <c r="B3" s="5"/>
      <c r="C3" s="5"/>
      <c r="D3" s="5"/>
      <c r="E3" s="5"/>
      <c r="F3" s="5"/>
      <c r="G3" s="5"/>
      <c r="H3" s="6"/>
      <c r="I3" s="6"/>
      <c r="J3" s="6"/>
      <c r="K3" s="7" t="s">
        <v>153</v>
      </c>
    </row>
    <row r="4" ht="21.75" customHeight="1" spans="1:11">
      <c r="A4" s="8" t="s">
        <v>263</v>
      </c>
      <c r="B4" s="8" t="s">
        <v>164</v>
      </c>
      <c r="C4" s="8" t="s">
        <v>264</v>
      </c>
      <c r="D4" s="9" t="s">
        <v>165</v>
      </c>
      <c r="E4" s="9" t="s">
        <v>166</v>
      </c>
      <c r="F4" s="9" t="s">
        <v>167</v>
      </c>
      <c r="G4" s="9" t="s">
        <v>168</v>
      </c>
      <c r="H4" s="15" t="s">
        <v>31</v>
      </c>
      <c r="I4" s="10" t="s">
        <v>1244</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65" customHeight="1" spans="1:11">
      <c r="A8" s="28"/>
      <c r="B8" s="20" t="s">
        <v>1245</v>
      </c>
      <c r="C8" s="28"/>
      <c r="D8" s="28"/>
      <c r="E8" s="28"/>
      <c r="F8" s="28"/>
      <c r="G8" s="28"/>
      <c r="H8" s="22">
        <v>35510000</v>
      </c>
      <c r="I8" s="22">
        <v>35510000</v>
      </c>
      <c r="J8" s="22"/>
      <c r="K8" s="22"/>
    </row>
    <row r="9" ht="30.65" customHeight="1" spans="1:11">
      <c r="A9" s="20" t="s">
        <v>273</v>
      </c>
      <c r="B9" s="20" t="s">
        <v>1245</v>
      </c>
      <c r="C9" s="20" t="s">
        <v>46</v>
      </c>
      <c r="D9" s="20" t="s">
        <v>65</v>
      </c>
      <c r="E9" s="20" t="s">
        <v>66</v>
      </c>
      <c r="F9" s="20" t="s">
        <v>235</v>
      </c>
      <c r="G9" s="20" t="s">
        <v>236</v>
      </c>
      <c r="H9" s="22">
        <v>5000000</v>
      </c>
      <c r="I9" s="22">
        <v>5000000</v>
      </c>
      <c r="J9" s="22"/>
      <c r="K9" s="22"/>
    </row>
    <row r="10" ht="30.65" customHeight="1" spans="1:11">
      <c r="A10" s="20" t="s">
        <v>273</v>
      </c>
      <c r="B10" s="20" t="s">
        <v>1245</v>
      </c>
      <c r="C10" s="20" t="s">
        <v>46</v>
      </c>
      <c r="D10" s="20" t="s">
        <v>65</v>
      </c>
      <c r="E10" s="20" t="s">
        <v>66</v>
      </c>
      <c r="F10" s="20" t="s">
        <v>245</v>
      </c>
      <c r="G10" s="20" t="s">
        <v>246</v>
      </c>
      <c r="H10" s="22">
        <v>5000000</v>
      </c>
      <c r="I10" s="22">
        <v>5000000</v>
      </c>
      <c r="J10" s="22"/>
      <c r="K10" s="22"/>
    </row>
    <row r="11" ht="30.65" customHeight="1" spans="1:11">
      <c r="A11" s="20" t="s">
        <v>273</v>
      </c>
      <c r="B11" s="20" t="s">
        <v>1245</v>
      </c>
      <c r="C11" s="20" t="s">
        <v>46</v>
      </c>
      <c r="D11" s="20" t="s">
        <v>65</v>
      </c>
      <c r="E11" s="20" t="s">
        <v>66</v>
      </c>
      <c r="F11" s="20" t="s">
        <v>247</v>
      </c>
      <c r="G11" s="20" t="s">
        <v>248</v>
      </c>
      <c r="H11" s="22">
        <v>10000000</v>
      </c>
      <c r="I11" s="22">
        <v>10000000</v>
      </c>
      <c r="J11" s="22"/>
      <c r="K11" s="22"/>
    </row>
    <row r="12" ht="30.65" customHeight="1" spans="1:11">
      <c r="A12" s="20" t="s">
        <v>273</v>
      </c>
      <c r="B12" s="20" t="s">
        <v>1245</v>
      </c>
      <c r="C12" s="20" t="s">
        <v>46</v>
      </c>
      <c r="D12" s="20" t="s">
        <v>65</v>
      </c>
      <c r="E12" s="20" t="s">
        <v>66</v>
      </c>
      <c r="F12" s="20" t="s">
        <v>257</v>
      </c>
      <c r="G12" s="20" t="s">
        <v>258</v>
      </c>
      <c r="H12" s="22">
        <v>5000000</v>
      </c>
      <c r="I12" s="22">
        <v>5000000</v>
      </c>
      <c r="J12" s="22"/>
      <c r="K12" s="22"/>
    </row>
    <row r="13" ht="30.65" customHeight="1" spans="1:11">
      <c r="A13" s="20" t="s">
        <v>273</v>
      </c>
      <c r="B13" s="20" t="s">
        <v>1245</v>
      </c>
      <c r="C13" s="20" t="s">
        <v>46</v>
      </c>
      <c r="D13" s="20" t="s">
        <v>65</v>
      </c>
      <c r="E13" s="20" t="s">
        <v>66</v>
      </c>
      <c r="F13" s="20" t="s">
        <v>280</v>
      </c>
      <c r="G13" s="20" t="s">
        <v>281</v>
      </c>
      <c r="H13" s="22">
        <v>10510000</v>
      </c>
      <c r="I13" s="22">
        <v>10510000</v>
      </c>
      <c r="J13" s="22"/>
      <c r="K13" s="22"/>
    </row>
    <row r="14" ht="30.65" customHeight="1" spans="1:11">
      <c r="A14" s="29"/>
      <c r="B14" s="20" t="s">
        <v>1246</v>
      </c>
      <c r="C14" s="29"/>
      <c r="D14" s="29"/>
      <c r="E14" s="29"/>
      <c r="F14" s="29"/>
      <c r="G14" s="29"/>
      <c r="H14" s="22">
        <v>2400000</v>
      </c>
      <c r="I14" s="22">
        <v>2400000</v>
      </c>
      <c r="J14" s="22"/>
      <c r="K14" s="22"/>
    </row>
    <row r="15" ht="30.65" customHeight="1" spans="1:11">
      <c r="A15" s="20" t="s">
        <v>273</v>
      </c>
      <c r="B15" s="20" t="s">
        <v>1246</v>
      </c>
      <c r="C15" s="20" t="s">
        <v>46</v>
      </c>
      <c r="D15" s="20" t="s">
        <v>1247</v>
      </c>
      <c r="E15" s="20" t="s">
        <v>1248</v>
      </c>
      <c r="F15" s="20" t="s">
        <v>223</v>
      </c>
      <c r="G15" s="20" t="s">
        <v>224</v>
      </c>
      <c r="H15" s="22">
        <v>30000</v>
      </c>
      <c r="I15" s="22">
        <v>30000</v>
      </c>
      <c r="J15" s="22"/>
      <c r="K15" s="22"/>
    </row>
    <row r="16" ht="30.65" customHeight="1" spans="1:11">
      <c r="A16" s="20" t="s">
        <v>273</v>
      </c>
      <c r="B16" s="20" t="s">
        <v>1246</v>
      </c>
      <c r="C16" s="20" t="s">
        <v>46</v>
      </c>
      <c r="D16" s="20" t="s">
        <v>1247</v>
      </c>
      <c r="E16" s="20" t="s">
        <v>1248</v>
      </c>
      <c r="F16" s="20" t="s">
        <v>235</v>
      </c>
      <c r="G16" s="20" t="s">
        <v>236</v>
      </c>
      <c r="H16" s="22">
        <v>960000</v>
      </c>
      <c r="I16" s="22">
        <v>960000</v>
      </c>
      <c r="J16" s="22"/>
      <c r="K16" s="22"/>
    </row>
    <row r="17" ht="30.65" customHeight="1" spans="1:11">
      <c r="A17" s="20" t="s">
        <v>273</v>
      </c>
      <c r="B17" s="20" t="s">
        <v>1246</v>
      </c>
      <c r="C17" s="20" t="s">
        <v>46</v>
      </c>
      <c r="D17" s="20" t="s">
        <v>1247</v>
      </c>
      <c r="E17" s="20" t="s">
        <v>1248</v>
      </c>
      <c r="F17" s="20" t="s">
        <v>245</v>
      </c>
      <c r="G17" s="20" t="s">
        <v>246</v>
      </c>
      <c r="H17" s="22">
        <v>770000</v>
      </c>
      <c r="I17" s="22">
        <v>770000</v>
      </c>
      <c r="J17" s="22"/>
      <c r="K17" s="22"/>
    </row>
    <row r="18" ht="30.65" customHeight="1" spans="1:11">
      <c r="A18" s="20" t="s">
        <v>273</v>
      </c>
      <c r="B18" s="20" t="s">
        <v>1246</v>
      </c>
      <c r="C18" s="20" t="s">
        <v>46</v>
      </c>
      <c r="D18" s="20" t="s">
        <v>1247</v>
      </c>
      <c r="E18" s="20" t="s">
        <v>1248</v>
      </c>
      <c r="F18" s="20" t="s">
        <v>247</v>
      </c>
      <c r="G18" s="20" t="s">
        <v>248</v>
      </c>
      <c r="H18" s="22">
        <v>240000</v>
      </c>
      <c r="I18" s="22">
        <v>240000</v>
      </c>
      <c r="J18" s="22"/>
      <c r="K18" s="22"/>
    </row>
    <row r="19" ht="30.65" customHeight="1" spans="1:11">
      <c r="A19" s="20" t="s">
        <v>273</v>
      </c>
      <c r="B19" s="20" t="s">
        <v>1246</v>
      </c>
      <c r="C19" s="20" t="s">
        <v>46</v>
      </c>
      <c r="D19" s="20" t="s">
        <v>1247</v>
      </c>
      <c r="E19" s="20" t="s">
        <v>1248</v>
      </c>
      <c r="F19" s="20" t="s">
        <v>249</v>
      </c>
      <c r="G19" s="20" t="s">
        <v>250</v>
      </c>
      <c r="H19" s="22">
        <v>400000</v>
      </c>
      <c r="I19" s="22">
        <v>400000</v>
      </c>
      <c r="J19" s="22"/>
      <c r="K19" s="22"/>
    </row>
    <row r="20" ht="30.65" customHeight="1" spans="1:11">
      <c r="A20" s="29"/>
      <c r="B20" s="20" t="s">
        <v>1249</v>
      </c>
      <c r="C20" s="29"/>
      <c r="D20" s="29"/>
      <c r="E20" s="29"/>
      <c r="F20" s="29"/>
      <c r="G20" s="29"/>
      <c r="H20" s="22">
        <v>500000</v>
      </c>
      <c r="I20" s="22">
        <v>500000</v>
      </c>
      <c r="J20" s="22"/>
      <c r="K20" s="22"/>
    </row>
    <row r="21" ht="30.65" customHeight="1" spans="1:11">
      <c r="A21" s="20" t="s">
        <v>273</v>
      </c>
      <c r="B21" s="20" t="s">
        <v>1249</v>
      </c>
      <c r="C21" s="20" t="s">
        <v>46</v>
      </c>
      <c r="D21" s="20" t="s">
        <v>1247</v>
      </c>
      <c r="E21" s="20" t="s">
        <v>1248</v>
      </c>
      <c r="F21" s="20" t="s">
        <v>223</v>
      </c>
      <c r="G21" s="20" t="s">
        <v>224</v>
      </c>
      <c r="H21" s="22">
        <v>20000</v>
      </c>
      <c r="I21" s="22">
        <v>20000</v>
      </c>
      <c r="J21" s="22"/>
      <c r="K21" s="22"/>
    </row>
    <row r="22" ht="30.65" customHeight="1" spans="1:11">
      <c r="A22" s="20" t="s">
        <v>273</v>
      </c>
      <c r="B22" s="20" t="s">
        <v>1249</v>
      </c>
      <c r="C22" s="20" t="s">
        <v>46</v>
      </c>
      <c r="D22" s="20" t="s">
        <v>1247</v>
      </c>
      <c r="E22" s="20" t="s">
        <v>1248</v>
      </c>
      <c r="F22" s="20" t="s">
        <v>235</v>
      </c>
      <c r="G22" s="20" t="s">
        <v>236</v>
      </c>
      <c r="H22" s="22">
        <v>200000</v>
      </c>
      <c r="I22" s="22">
        <v>200000</v>
      </c>
      <c r="J22" s="22"/>
      <c r="K22" s="22"/>
    </row>
    <row r="23" ht="30.65" customHeight="1" spans="1:11">
      <c r="A23" s="20" t="s">
        <v>273</v>
      </c>
      <c r="B23" s="20" t="s">
        <v>1249</v>
      </c>
      <c r="C23" s="20" t="s">
        <v>46</v>
      </c>
      <c r="D23" s="20" t="s">
        <v>1247</v>
      </c>
      <c r="E23" s="20" t="s">
        <v>1248</v>
      </c>
      <c r="F23" s="20" t="s">
        <v>245</v>
      </c>
      <c r="G23" s="20" t="s">
        <v>246</v>
      </c>
      <c r="H23" s="22">
        <v>50000</v>
      </c>
      <c r="I23" s="22">
        <v>50000</v>
      </c>
      <c r="J23" s="22"/>
      <c r="K23" s="22"/>
    </row>
    <row r="24" ht="30.65" customHeight="1" spans="1:11">
      <c r="A24" s="20" t="s">
        <v>273</v>
      </c>
      <c r="B24" s="20" t="s">
        <v>1249</v>
      </c>
      <c r="C24" s="20" t="s">
        <v>46</v>
      </c>
      <c r="D24" s="20" t="s">
        <v>1247</v>
      </c>
      <c r="E24" s="20" t="s">
        <v>1248</v>
      </c>
      <c r="F24" s="20" t="s">
        <v>247</v>
      </c>
      <c r="G24" s="20" t="s">
        <v>248</v>
      </c>
      <c r="H24" s="22">
        <v>80000</v>
      </c>
      <c r="I24" s="22">
        <v>80000</v>
      </c>
      <c r="J24" s="22"/>
      <c r="K24" s="22"/>
    </row>
    <row r="25" ht="30.65" customHeight="1" spans="1:11">
      <c r="A25" s="20" t="s">
        <v>273</v>
      </c>
      <c r="B25" s="20" t="s">
        <v>1249</v>
      </c>
      <c r="C25" s="20" t="s">
        <v>46</v>
      </c>
      <c r="D25" s="20" t="s">
        <v>1247</v>
      </c>
      <c r="E25" s="20" t="s">
        <v>1248</v>
      </c>
      <c r="F25" s="20" t="s">
        <v>249</v>
      </c>
      <c r="G25" s="20" t="s">
        <v>250</v>
      </c>
      <c r="H25" s="22">
        <v>150000</v>
      </c>
      <c r="I25" s="22">
        <v>150000</v>
      </c>
      <c r="J25" s="22"/>
      <c r="K25" s="22"/>
    </row>
    <row r="26" ht="30.65" customHeight="1" spans="1:11">
      <c r="A26" s="29"/>
      <c r="B26" s="20" t="s">
        <v>1250</v>
      </c>
      <c r="C26" s="29"/>
      <c r="D26" s="29"/>
      <c r="E26" s="29"/>
      <c r="F26" s="29"/>
      <c r="G26" s="29"/>
      <c r="H26" s="22">
        <v>1050000</v>
      </c>
      <c r="I26" s="22">
        <v>1050000</v>
      </c>
      <c r="J26" s="22"/>
      <c r="K26" s="22"/>
    </row>
    <row r="27" ht="30.65" customHeight="1" spans="1:11">
      <c r="A27" s="20" t="s">
        <v>273</v>
      </c>
      <c r="B27" s="20" t="s">
        <v>1250</v>
      </c>
      <c r="C27" s="20" t="s">
        <v>46</v>
      </c>
      <c r="D27" s="20" t="s">
        <v>1247</v>
      </c>
      <c r="E27" s="20" t="s">
        <v>1248</v>
      </c>
      <c r="F27" s="20" t="s">
        <v>223</v>
      </c>
      <c r="G27" s="20" t="s">
        <v>224</v>
      </c>
      <c r="H27" s="22">
        <v>2000</v>
      </c>
      <c r="I27" s="22">
        <v>2000</v>
      </c>
      <c r="J27" s="22"/>
      <c r="K27" s="22"/>
    </row>
    <row r="28" ht="30.65" customHeight="1" spans="1:11">
      <c r="A28" s="20" t="s">
        <v>273</v>
      </c>
      <c r="B28" s="20" t="s">
        <v>1250</v>
      </c>
      <c r="C28" s="20" t="s">
        <v>46</v>
      </c>
      <c r="D28" s="20" t="s">
        <v>1247</v>
      </c>
      <c r="E28" s="20" t="s">
        <v>1248</v>
      </c>
      <c r="F28" s="20" t="s">
        <v>235</v>
      </c>
      <c r="G28" s="20" t="s">
        <v>236</v>
      </c>
      <c r="H28" s="22">
        <v>430000</v>
      </c>
      <c r="I28" s="22">
        <v>430000</v>
      </c>
      <c r="J28" s="22"/>
      <c r="K28" s="22"/>
    </row>
    <row r="29" ht="30.65" customHeight="1" spans="1:11">
      <c r="A29" s="20" t="s">
        <v>273</v>
      </c>
      <c r="B29" s="20" t="s">
        <v>1250</v>
      </c>
      <c r="C29" s="20" t="s">
        <v>46</v>
      </c>
      <c r="D29" s="20" t="s">
        <v>1247</v>
      </c>
      <c r="E29" s="20" t="s">
        <v>1248</v>
      </c>
      <c r="F29" s="20" t="s">
        <v>245</v>
      </c>
      <c r="G29" s="20" t="s">
        <v>246</v>
      </c>
      <c r="H29" s="22">
        <v>190000</v>
      </c>
      <c r="I29" s="22">
        <v>190000</v>
      </c>
      <c r="J29" s="22"/>
      <c r="K29" s="22"/>
    </row>
    <row r="30" ht="30.65" customHeight="1" spans="1:11">
      <c r="A30" s="20" t="s">
        <v>273</v>
      </c>
      <c r="B30" s="20" t="s">
        <v>1250</v>
      </c>
      <c r="C30" s="20" t="s">
        <v>46</v>
      </c>
      <c r="D30" s="20" t="s">
        <v>1247</v>
      </c>
      <c r="E30" s="20" t="s">
        <v>1248</v>
      </c>
      <c r="F30" s="20" t="s">
        <v>247</v>
      </c>
      <c r="G30" s="20" t="s">
        <v>248</v>
      </c>
      <c r="H30" s="22">
        <v>428000</v>
      </c>
      <c r="I30" s="22">
        <v>428000</v>
      </c>
      <c r="J30" s="22"/>
      <c r="K30" s="22"/>
    </row>
    <row r="31" ht="18.75" customHeight="1" spans="1:11">
      <c r="A31" s="30" t="s">
        <v>128</v>
      </c>
      <c r="B31" s="31"/>
      <c r="C31" s="31"/>
      <c r="D31" s="31"/>
      <c r="E31" s="31"/>
      <c r="F31" s="31"/>
      <c r="G31" s="32"/>
      <c r="H31" s="22">
        <v>39460000</v>
      </c>
      <c r="I31" s="22">
        <v>39460000</v>
      </c>
      <c r="J31" s="22"/>
      <c r="K31" s="22"/>
    </row>
  </sheetData>
  <mergeCells count="15">
    <mergeCell ref="A2:K2"/>
    <mergeCell ref="A3:G3"/>
    <mergeCell ref="I4:K4"/>
    <mergeCell ref="A31:G3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workbookViewId="0">
      <selection activeCell="C19" sqref="C19"/>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1251</v>
      </c>
    </row>
    <row r="2" ht="27.75" customHeight="1" spans="1:7">
      <c r="A2" s="3" t="s">
        <v>1252</v>
      </c>
      <c r="B2" s="3"/>
      <c r="C2" s="3"/>
      <c r="D2" s="3"/>
      <c r="E2" s="3"/>
      <c r="F2" s="3"/>
      <c r="G2" s="3"/>
    </row>
    <row r="3" ht="13.5" customHeight="1" spans="1:7">
      <c r="A3" s="4" t="str">
        <f>"单位名称："&amp;"西南林业大学"</f>
        <v>单位名称：西南林业大学</v>
      </c>
      <c r="B3" s="5"/>
      <c r="C3" s="5"/>
      <c r="D3" s="5"/>
      <c r="E3" s="6"/>
      <c r="F3" s="6"/>
      <c r="G3" s="7" t="s">
        <v>153</v>
      </c>
    </row>
    <row r="4" ht="21.75" customHeight="1" spans="1:7">
      <c r="A4" s="8" t="s">
        <v>264</v>
      </c>
      <c r="B4" s="8" t="s">
        <v>263</v>
      </c>
      <c r="C4" s="8" t="s">
        <v>164</v>
      </c>
      <c r="D4" s="9" t="s">
        <v>1253</v>
      </c>
      <c r="E4" s="10" t="s">
        <v>34</v>
      </c>
      <c r="F4" s="11"/>
      <c r="G4" s="12"/>
    </row>
    <row r="5" ht="21.75" customHeight="1" spans="1:7">
      <c r="A5" s="13"/>
      <c r="B5" s="13"/>
      <c r="C5" s="13"/>
      <c r="D5" s="14"/>
      <c r="E5" s="15" t="s">
        <v>1254</v>
      </c>
      <c r="F5" s="9" t="s">
        <v>1255</v>
      </c>
      <c r="G5" s="9" t="s">
        <v>1256</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112132700</v>
      </c>
      <c r="F8" s="22">
        <v>112132700</v>
      </c>
      <c r="G8" s="22">
        <v>112132700</v>
      </c>
    </row>
    <row r="9" ht="29.9" customHeight="1" spans="1:7">
      <c r="A9" s="20"/>
      <c r="B9" s="20" t="s">
        <v>1257</v>
      </c>
      <c r="C9" s="20" t="s">
        <v>316</v>
      </c>
      <c r="D9" s="20" t="s">
        <v>1258</v>
      </c>
      <c r="E9" s="22">
        <v>112132700</v>
      </c>
      <c r="F9" s="22">
        <v>112132700</v>
      </c>
      <c r="G9" s="22">
        <v>112132700</v>
      </c>
    </row>
    <row r="10" ht="18.75" customHeight="1" spans="1:7">
      <c r="A10" s="23" t="s">
        <v>31</v>
      </c>
      <c r="B10" s="24" t="s">
        <v>1259</v>
      </c>
      <c r="C10" s="24"/>
      <c r="D10" s="25"/>
      <c r="E10" s="22">
        <v>112132700</v>
      </c>
      <c r="F10" s="22">
        <v>112132700</v>
      </c>
      <c r="G10" s="22">
        <v>112132700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opLeftCell="D1" workbookViewId="0">
      <selection activeCell="C1" sqref="C$1:E$1048576"/>
    </sheetView>
  </sheetViews>
  <sheetFormatPr defaultColWidth="8" defaultRowHeight="14.25" customHeight="1"/>
  <cols>
    <col min="1" max="1" width="21.1416666666667" customWidth="1"/>
    <col min="2" max="2" width="35.2833333333333" customWidth="1"/>
    <col min="3" max="5" width="19.5583333333333" customWidth="1"/>
    <col min="6" max="7" width="16.175" customWidth="1"/>
    <col min="8" max="10" width="18" customWidth="1"/>
    <col min="11" max="13" width="16.175" customWidth="1"/>
    <col min="14" max="16" width="17.6666666666667" customWidth="1"/>
    <col min="17" max="18" width="16.175" customWidth="1"/>
    <col min="19" max="19" width="18.8916666666667" customWidth="1"/>
  </cols>
  <sheetData>
    <row r="1" ht="12" customHeight="1" spans="1:18">
      <c r="A1" s="22"/>
      <c r="J1" s="159"/>
      <c r="R1" s="2" t="s">
        <v>27</v>
      </c>
    </row>
    <row r="2" ht="36" customHeight="1" spans="1:19">
      <c r="A2" s="148" t="s">
        <v>28</v>
      </c>
      <c r="B2" s="26"/>
      <c r="C2" s="26"/>
      <c r="D2" s="26"/>
      <c r="E2" s="26"/>
      <c r="F2" s="26"/>
      <c r="G2" s="26"/>
      <c r="H2" s="26"/>
      <c r="I2" s="26"/>
      <c r="J2" s="44"/>
      <c r="K2" s="26"/>
      <c r="L2" s="26"/>
      <c r="M2" s="26"/>
      <c r="N2" s="26"/>
      <c r="O2" s="26"/>
      <c r="P2" s="26"/>
      <c r="Q2" s="26"/>
      <c r="R2" s="26"/>
      <c r="S2" s="26"/>
    </row>
    <row r="3" ht="20.25" customHeight="1" spans="1:19">
      <c r="A3" s="91" t="str">
        <f>"单位名称："&amp;"西南林业大学"</f>
        <v>单位名称：西南林业大学</v>
      </c>
      <c r="B3" s="6"/>
      <c r="C3" s="6"/>
      <c r="D3" s="6"/>
      <c r="E3" s="6"/>
      <c r="F3" s="6"/>
      <c r="G3" s="6"/>
      <c r="H3" s="6"/>
      <c r="I3" s="6"/>
      <c r="J3" s="160"/>
      <c r="K3" s="6"/>
      <c r="L3" s="6"/>
      <c r="M3" s="6"/>
      <c r="N3" s="7"/>
      <c r="O3" s="7"/>
      <c r="P3" s="7"/>
      <c r="Q3" s="7"/>
      <c r="R3" s="7" t="s">
        <v>2</v>
      </c>
      <c r="S3" s="7" t="s">
        <v>2</v>
      </c>
    </row>
    <row r="4" ht="18.75" customHeight="1" spans="1:19">
      <c r="A4" s="149" t="s">
        <v>29</v>
      </c>
      <c r="B4" s="150" t="s">
        <v>30</v>
      </c>
      <c r="C4" s="150" t="s">
        <v>31</v>
      </c>
      <c r="D4" s="151" t="s">
        <v>32</v>
      </c>
      <c r="E4" s="152"/>
      <c r="F4" s="152"/>
      <c r="G4" s="152"/>
      <c r="H4" s="152"/>
      <c r="I4" s="152"/>
      <c r="J4" s="161"/>
      <c r="K4" s="152"/>
      <c r="L4" s="152"/>
      <c r="M4" s="152"/>
      <c r="N4" s="162"/>
      <c r="O4" s="162" t="s">
        <v>20</v>
      </c>
      <c r="P4" s="162"/>
      <c r="Q4" s="162"/>
      <c r="R4" s="162"/>
      <c r="S4" s="162"/>
    </row>
    <row r="5" ht="18" customHeight="1" spans="1:19">
      <c r="A5" s="153"/>
      <c r="B5" s="154"/>
      <c r="C5" s="154"/>
      <c r="D5" s="154" t="s">
        <v>33</v>
      </c>
      <c r="E5" s="154" t="s">
        <v>34</v>
      </c>
      <c r="F5" s="154" t="s">
        <v>35</v>
      </c>
      <c r="G5" s="154" t="s">
        <v>36</v>
      </c>
      <c r="H5" s="154" t="s">
        <v>37</v>
      </c>
      <c r="I5" s="163" t="s">
        <v>38</v>
      </c>
      <c r="J5" s="164"/>
      <c r="K5" s="163" t="s">
        <v>39</v>
      </c>
      <c r="L5" s="163" t="s">
        <v>40</v>
      </c>
      <c r="M5" s="163" t="s">
        <v>41</v>
      </c>
      <c r="N5" s="165" t="s">
        <v>42</v>
      </c>
      <c r="O5" s="166" t="s">
        <v>33</v>
      </c>
      <c r="P5" s="166" t="s">
        <v>34</v>
      </c>
      <c r="Q5" s="166" t="s">
        <v>35</v>
      </c>
      <c r="R5" s="166" t="s">
        <v>36</v>
      </c>
      <c r="S5" s="166" t="s">
        <v>43</v>
      </c>
    </row>
    <row r="6" ht="29.25" customHeight="1" spans="1:19">
      <c r="A6" s="155"/>
      <c r="B6" s="156"/>
      <c r="C6" s="156"/>
      <c r="D6" s="156"/>
      <c r="E6" s="156"/>
      <c r="F6" s="156"/>
      <c r="G6" s="156"/>
      <c r="H6" s="156"/>
      <c r="I6" s="167" t="s">
        <v>33</v>
      </c>
      <c r="J6" s="167" t="s">
        <v>44</v>
      </c>
      <c r="K6" s="167" t="s">
        <v>39</v>
      </c>
      <c r="L6" s="167" t="s">
        <v>40</v>
      </c>
      <c r="M6" s="167" t="s">
        <v>41</v>
      </c>
      <c r="N6" s="167" t="s">
        <v>42</v>
      </c>
      <c r="O6" s="167"/>
      <c r="P6" s="167"/>
      <c r="Q6" s="167"/>
      <c r="R6" s="167"/>
      <c r="S6" s="167"/>
    </row>
    <row r="7" ht="16.5" customHeight="1" spans="1:19">
      <c r="A7" s="132">
        <v>1</v>
      </c>
      <c r="B7" s="19">
        <v>2</v>
      </c>
      <c r="C7" s="19">
        <v>3</v>
      </c>
      <c r="D7" s="19">
        <v>4</v>
      </c>
      <c r="E7" s="132">
        <v>5</v>
      </c>
      <c r="F7" s="19">
        <v>6</v>
      </c>
      <c r="G7" s="19">
        <v>7</v>
      </c>
      <c r="H7" s="132">
        <v>8</v>
      </c>
      <c r="I7" s="19">
        <v>9</v>
      </c>
      <c r="J7" s="33">
        <v>10</v>
      </c>
      <c r="K7" s="33">
        <v>11</v>
      </c>
      <c r="L7" s="168">
        <v>12</v>
      </c>
      <c r="M7" s="33">
        <v>13</v>
      </c>
      <c r="N7" s="33">
        <v>14</v>
      </c>
      <c r="O7" s="33">
        <v>15</v>
      </c>
      <c r="P7" s="33">
        <v>16</v>
      </c>
      <c r="Q7" s="33">
        <v>17</v>
      </c>
      <c r="R7" s="33">
        <v>18</v>
      </c>
      <c r="S7" s="33">
        <v>19</v>
      </c>
    </row>
    <row r="8" ht="31.4" customHeight="1" spans="1:19">
      <c r="A8" s="28" t="s">
        <v>45</v>
      </c>
      <c r="B8" s="28" t="s">
        <v>46</v>
      </c>
      <c r="C8" s="22">
        <v>1179838102.29</v>
      </c>
      <c r="D8" s="122">
        <v>1007882900</v>
      </c>
      <c r="E8" s="90">
        <v>502842900</v>
      </c>
      <c r="F8" s="90"/>
      <c r="G8" s="90"/>
      <c r="H8" s="90">
        <v>369040000</v>
      </c>
      <c r="I8" s="90">
        <v>136000000</v>
      </c>
      <c r="J8" s="90">
        <v>100000000</v>
      </c>
      <c r="K8" s="90"/>
      <c r="L8" s="90"/>
      <c r="M8" s="90"/>
      <c r="N8" s="90">
        <v>36000000</v>
      </c>
      <c r="O8" s="90">
        <v>171955202.29</v>
      </c>
      <c r="P8" s="90">
        <v>21955202.29</v>
      </c>
      <c r="Q8" s="90"/>
      <c r="R8" s="90"/>
      <c r="S8" s="90">
        <v>150000000</v>
      </c>
    </row>
    <row r="9" ht="31.4" customHeight="1" spans="1:19">
      <c r="A9" s="130" t="s">
        <v>47</v>
      </c>
      <c r="B9" s="130" t="s">
        <v>46</v>
      </c>
      <c r="C9" s="22">
        <v>1179838102.29</v>
      </c>
      <c r="D9" s="122">
        <v>1007882900</v>
      </c>
      <c r="E9" s="90">
        <v>502842900</v>
      </c>
      <c r="F9" s="90"/>
      <c r="G9" s="90"/>
      <c r="H9" s="90">
        <v>369040000</v>
      </c>
      <c r="I9" s="90">
        <v>136000000</v>
      </c>
      <c r="J9" s="90">
        <v>100000000</v>
      </c>
      <c r="K9" s="90"/>
      <c r="L9" s="90"/>
      <c r="M9" s="90"/>
      <c r="N9" s="90">
        <v>36000000</v>
      </c>
      <c r="O9" s="90">
        <v>171955202.29</v>
      </c>
      <c r="P9" s="90">
        <v>21955202.29</v>
      </c>
      <c r="Q9" s="90"/>
      <c r="R9" s="90"/>
      <c r="S9" s="90">
        <v>150000000</v>
      </c>
    </row>
    <row r="10" ht="24" customHeight="1" spans="1:19">
      <c r="A10" s="157" t="s">
        <v>31</v>
      </c>
      <c r="B10" s="158"/>
      <c r="C10" s="122">
        <v>1179838102.29</v>
      </c>
      <c r="D10" s="122">
        <v>1007882900</v>
      </c>
      <c r="E10" s="90">
        <v>502842900</v>
      </c>
      <c r="F10" s="90"/>
      <c r="G10" s="90"/>
      <c r="H10" s="90">
        <v>369040000</v>
      </c>
      <c r="I10" s="90">
        <v>136000000</v>
      </c>
      <c r="J10" s="90">
        <v>100000000</v>
      </c>
      <c r="K10" s="90"/>
      <c r="L10" s="90"/>
      <c r="M10" s="90"/>
      <c r="N10" s="90">
        <v>36000000</v>
      </c>
      <c r="O10" s="90">
        <v>171955202.29</v>
      </c>
      <c r="P10" s="90">
        <v>21955202.29</v>
      </c>
      <c r="Q10" s="90"/>
      <c r="R10" s="90"/>
      <c r="S10" s="90">
        <v>150000000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topLeftCell="A25" workbookViewId="0">
      <selection activeCell="I1" sqref="I$1:K$1048576"/>
    </sheetView>
  </sheetViews>
  <sheetFormatPr defaultColWidth="9.14166666666667" defaultRowHeight="14.25" customHeight="1"/>
  <cols>
    <col min="1" max="1" width="14.2833333333333" customWidth="1"/>
    <col min="2" max="2" width="32.575" customWidth="1"/>
    <col min="3" max="6" width="20.6666666666667" customWidth="1"/>
    <col min="7" max="7" width="21.2833333333333" customWidth="1"/>
    <col min="8" max="8" width="18.85" customWidth="1"/>
    <col min="9" max="11" width="20.1083333333333" customWidth="1"/>
    <col min="12" max="15" width="18.85" customWidth="1"/>
  </cols>
  <sheetData>
    <row r="1" ht="15.75" customHeight="1" spans="15:15">
      <c r="O1" s="54" t="s">
        <v>48</v>
      </c>
    </row>
    <row r="2" ht="28.5" customHeight="1" spans="1:15">
      <c r="A2" s="26" t="s">
        <v>49</v>
      </c>
      <c r="B2" s="26"/>
      <c r="C2" s="26"/>
      <c r="D2" s="26"/>
      <c r="E2" s="26"/>
      <c r="F2" s="26"/>
      <c r="G2" s="26"/>
      <c r="H2" s="26"/>
      <c r="I2" s="26"/>
      <c r="J2" s="26"/>
      <c r="K2" s="26"/>
      <c r="L2" s="26"/>
      <c r="M2" s="26"/>
      <c r="N2" s="26"/>
      <c r="O2" s="26"/>
    </row>
    <row r="3" ht="15" customHeight="1" spans="1:15">
      <c r="A3" s="101" t="str">
        <f>"单位名称："&amp;"西南林业大学"</f>
        <v>单位名称：西南林业大学</v>
      </c>
      <c r="B3" s="102"/>
      <c r="C3" s="57"/>
      <c r="D3" s="57"/>
      <c r="E3" s="57"/>
      <c r="F3" s="57"/>
      <c r="G3" s="6"/>
      <c r="H3" s="57"/>
      <c r="I3" s="57"/>
      <c r="J3" s="6"/>
      <c r="K3" s="57"/>
      <c r="L3" s="57"/>
      <c r="M3" s="6"/>
      <c r="N3" s="6"/>
      <c r="O3" s="103" t="s">
        <v>2</v>
      </c>
    </row>
    <row r="4" ht="18.75" customHeight="1" spans="1:15">
      <c r="A4" s="9" t="s">
        <v>50</v>
      </c>
      <c r="B4" s="9" t="s">
        <v>51</v>
      </c>
      <c r="C4" s="15" t="s">
        <v>31</v>
      </c>
      <c r="D4" s="61" t="s">
        <v>34</v>
      </c>
      <c r="E4" s="61"/>
      <c r="F4" s="61"/>
      <c r="G4" s="147" t="s">
        <v>35</v>
      </c>
      <c r="H4" s="9" t="s">
        <v>36</v>
      </c>
      <c r="I4" s="9" t="s">
        <v>52</v>
      </c>
      <c r="J4" s="10" t="s">
        <v>53</v>
      </c>
      <c r="K4" s="68" t="s">
        <v>54</v>
      </c>
      <c r="L4" s="68" t="s">
        <v>55</v>
      </c>
      <c r="M4" s="68" t="s">
        <v>56</v>
      </c>
      <c r="N4" s="68" t="s">
        <v>57</v>
      </c>
      <c r="O4" s="85" t="s">
        <v>58</v>
      </c>
    </row>
    <row r="5" ht="30" customHeight="1" spans="1:15">
      <c r="A5" s="18"/>
      <c r="B5" s="18"/>
      <c r="C5" s="18"/>
      <c r="D5" s="61" t="s">
        <v>33</v>
      </c>
      <c r="E5" s="61" t="s">
        <v>59</v>
      </c>
      <c r="F5" s="61" t="s">
        <v>60</v>
      </c>
      <c r="G5" s="18"/>
      <c r="H5" s="18"/>
      <c r="I5" s="18"/>
      <c r="J5" s="61" t="s">
        <v>33</v>
      </c>
      <c r="K5" s="89" t="s">
        <v>54</v>
      </c>
      <c r="L5" s="89" t="s">
        <v>55</v>
      </c>
      <c r="M5" s="89" t="s">
        <v>56</v>
      </c>
      <c r="N5" s="89" t="s">
        <v>57</v>
      </c>
      <c r="O5" s="89" t="s">
        <v>58</v>
      </c>
    </row>
    <row r="6" ht="16.5" customHeight="1" spans="1:15">
      <c r="A6" s="61">
        <v>1</v>
      </c>
      <c r="B6" s="61">
        <v>2</v>
      </c>
      <c r="C6" s="61">
        <v>3</v>
      </c>
      <c r="D6" s="61">
        <v>4</v>
      </c>
      <c r="E6" s="61">
        <v>5</v>
      </c>
      <c r="F6" s="61">
        <v>6</v>
      </c>
      <c r="G6" s="61">
        <v>7</v>
      </c>
      <c r="H6" s="46">
        <v>8</v>
      </c>
      <c r="I6" s="46">
        <v>9</v>
      </c>
      <c r="J6" s="46">
        <v>10</v>
      </c>
      <c r="K6" s="46">
        <v>11</v>
      </c>
      <c r="L6" s="46">
        <v>12</v>
      </c>
      <c r="M6" s="46">
        <v>13</v>
      </c>
      <c r="N6" s="46">
        <v>14</v>
      </c>
      <c r="O6" s="61">
        <v>15</v>
      </c>
    </row>
    <row r="7" ht="20.25" customHeight="1" spans="1:15">
      <c r="A7" s="28" t="s">
        <v>61</v>
      </c>
      <c r="B7" s="28" t="s">
        <v>62</v>
      </c>
      <c r="C7" s="122">
        <v>1039070793.25</v>
      </c>
      <c r="D7" s="122">
        <v>482899693.25</v>
      </c>
      <c r="E7" s="122">
        <v>364388456</v>
      </c>
      <c r="F7" s="122">
        <v>118511237.25</v>
      </c>
      <c r="G7" s="90"/>
      <c r="H7" s="122"/>
      <c r="I7" s="122">
        <v>385171100</v>
      </c>
      <c r="J7" s="122">
        <v>171000000</v>
      </c>
      <c r="K7" s="122">
        <v>140000000</v>
      </c>
      <c r="L7" s="122"/>
      <c r="M7" s="90"/>
      <c r="N7" s="122"/>
      <c r="O7" s="122">
        <v>31000000</v>
      </c>
    </row>
    <row r="8" ht="20.25" customHeight="1" spans="1:15">
      <c r="A8" s="130" t="s">
        <v>63</v>
      </c>
      <c r="B8" s="130" t="s">
        <v>64</v>
      </c>
      <c r="C8" s="122">
        <v>1039070793.25</v>
      </c>
      <c r="D8" s="122">
        <v>482899693.25</v>
      </c>
      <c r="E8" s="122">
        <v>364388456</v>
      </c>
      <c r="F8" s="122">
        <v>118511237.25</v>
      </c>
      <c r="G8" s="90"/>
      <c r="H8" s="122"/>
      <c r="I8" s="122">
        <v>385171100</v>
      </c>
      <c r="J8" s="122">
        <v>171000000</v>
      </c>
      <c r="K8" s="122">
        <v>140000000</v>
      </c>
      <c r="L8" s="122"/>
      <c r="M8" s="90"/>
      <c r="N8" s="122"/>
      <c r="O8" s="122">
        <v>31000000</v>
      </c>
    </row>
    <row r="9" ht="20.25" customHeight="1" spans="1:15">
      <c r="A9" s="131" t="s">
        <v>65</v>
      </c>
      <c r="B9" s="131" t="s">
        <v>66</v>
      </c>
      <c r="C9" s="122">
        <v>1039070793.25</v>
      </c>
      <c r="D9" s="122">
        <v>482899693.25</v>
      </c>
      <c r="E9" s="122">
        <v>364388456</v>
      </c>
      <c r="F9" s="122">
        <v>118511237.25</v>
      </c>
      <c r="G9" s="90"/>
      <c r="H9" s="122"/>
      <c r="I9" s="122">
        <v>385171100</v>
      </c>
      <c r="J9" s="122">
        <v>171000000</v>
      </c>
      <c r="K9" s="122">
        <v>140000000</v>
      </c>
      <c r="L9" s="122"/>
      <c r="M9" s="90"/>
      <c r="N9" s="122"/>
      <c r="O9" s="122">
        <v>31000000</v>
      </c>
    </row>
    <row r="10" ht="20.25" customHeight="1" spans="1:15">
      <c r="A10" s="28" t="s">
        <v>67</v>
      </c>
      <c r="B10" s="28" t="s">
        <v>68</v>
      </c>
      <c r="C10" s="122">
        <v>11189009.04</v>
      </c>
      <c r="D10" s="122">
        <v>11189009.04</v>
      </c>
      <c r="E10" s="122"/>
      <c r="F10" s="122">
        <v>11189009.04</v>
      </c>
      <c r="G10" s="90"/>
      <c r="H10" s="122"/>
      <c r="I10" s="122"/>
      <c r="J10" s="122"/>
      <c r="K10" s="122"/>
      <c r="L10" s="122"/>
      <c r="M10" s="90"/>
      <c r="N10" s="122"/>
      <c r="O10" s="122"/>
    </row>
    <row r="11" ht="20.25" customHeight="1" spans="1:15">
      <c r="A11" s="130" t="s">
        <v>69</v>
      </c>
      <c r="B11" s="130" t="s">
        <v>70</v>
      </c>
      <c r="C11" s="122">
        <v>3950000</v>
      </c>
      <c r="D11" s="122">
        <v>3950000</v>
      </c>
      <c r="E11" s="122"/>
      <c r="F11" s="122">
        <v>3950000</v>
      </c>
      <c r="G11" s="90"/>
      <c r="H11" s="122"/>
      <c r="I11" s="122"/>
      <c r="J11" s="122"/>
      <c r="K11" s="122"/>
      <c r="L11" s="122"/>
      <c r="M11" s="90"/>
      <c r="N11" s="122"/>
      <c r="O11" s="122"/>
    </row>
    <row r="12" ht="20.25" customHeight="1" spans="1:15">
      <c r="A12" s="131" t="s">
        <v>71</v>
      </c>
      <c r="B12" s="131" t="s">
        <v>72</v>
      </c>
      <c r="C12" s="122">
        <v>3950000</v>
      </c>
      <c r="D12" s="122">
        <v>3950000</v>
      </c>
      <c r="E12" s="122"/>
      <c r="F12" s="122">
        <v>3950000</v>
      </c>
      <c r="G12" s="90"/>
      <c r="H12" s="122"/>
      <c r="I12" s="122"/>
      <c r="J12" s="122"/>
      <c r="K12" s="122"/>
      <c r="L12" s="122"/>
      <c r="M12" s="90"/>
      <c r="N12" s="122"/>
      <c r="O12" s="122"/>
    </row>
    <row r="13" ht="20.25" customHeight="1" spans="1:15">
      <c r="A13" s="130" t="s">
        <v>73</v>
      </c>
      <c r="B13" s="130" t="s">
        <v>74</v>
      </c>
      <c r="C13" s="122">
        <v>110000</v>
      </c>
      <c r="D13" s="122">
        <v>110000</v>
      </c>
      <c r="E13" s="122"/>
      <c r="F13" s="122">
        <v>110000</v>
      </c>
      <c r="G13" s="90"/>
      <c r="H13" s="122"/>
      <c r="I13" s="122"/>
      <c r="J13" s="122"/>
      <c r="K13" s="122"/>
      <c r="L13" s="122"/>
      <c r="M13" s="90"/>
      <c r="N13" s="122"/>
      <c r="O13" s="122"/>
    </row>
    <row r="14" ht="20.25" customHeight="1" spans="1:15">
      <c r="A14" s="131" t="s">
        <v>75</v>
      </c>
      <c r="B14" s="131" t="s">
        <v>76</v>
      </c>
      <c r="C14" s="122">
        <v>110000</v>
      </c>
      <c r="D14" s="122">
        <v>110000</v>
      </c>
      <c r="E14" s="122"/>
      <c r="F14" s="122">
        <v>110000</v>
      </c>
      <c r="G14" s="90"/>
      <c r="H14" s="122"/>
      <c r="I14" s="122"/>
      <c r="J14" s="122"/>
      <c r="K14" s="122"/>
      <c r="L14" s="122"/>
      <c r="M14" s="90"/>
      <c r="N14" s="122"/>
      <c r="O14" s="122"/>
    </row>
    <row r="15" ht="20.25" customHeight="1" spans="1:15">
      <c r="A15" s="130" t="s">
        <v>77</v>
      </c>
      <c r="B15" s="130" t="s">
        <v>78</v>
      </c>
      <c r="C15" s="122">
        <v>352716.65</v>
      </c>
      <c r="D15" s="122">
        <v>352716.65</v>
      </c>
      <c r="E15" s="122"/>
      <c r="F15" s="122">
        <v>352716.65</v>
      </c>
      <c r="G15" s="90"/>
      <c r="H15" s="122"/>
      <c r="I15" s="122"/>
      <c r="J15" s="122"/>
      <c r="K15" s="122"/>
      <c r="L15" s="122"/>
      <c r="M15" s="90"/>
      <c r="N15" s="122"/>
      <c r="O15" s="122"/>
    </row>
    <row r="16" ht="20.25" customHeight="1" spans="1:15">
      <c r="A16" s="131" t="s">
        <v>79</v>
      </c>
      <c r="B16" s="131" t="s">
        <v>80</v>
      </c>
      <c r="C16" s="122">
        <v>352716.65</v>
      </c>
      <c r="D16" s="122">
        <v>352716.65</v>
      </c>
      <c r="E16" s="122"/>
      <c r="F16" s="122">
        <v>352716.65</v>
      </c>
      <c r="G16" s="90"/>
      <c r="H16" s="122"/>
      <c r="I16" s="122"/>
      <c r="J16" s="122"/>
      <c r="K16" s="122"/>
      <c r="L16" s="122"/>
      <c r="M16" s="90"/>
      <c r="N16" s="122"/>
      <c r="O16" s="122"/>
    </row>
    <row r="17" ht="20.25" customHeight="1" spans="1:15">
      <c r="A17" s="130" t="s">
        <v>81</v>
      </c>
      <c r="B17" s="130" t="s">
        <v>82</v>
      </c>
      <c r="C17" s="122">
        <v>6776292.39</v>
      </c>
      <c r="D17" s="122">
        <v>6776292.39</v>
      </c>
      <c r="E17" s="122"/>
      <c r="F17" s="122">
        <v>6776292.39</v>
      </c>
      <c r="G17" s="90"/>
      <c r="H17" s="122"/>
      <c r="I17" s="122"/>
      <c r="J17" s="122"/>
      <c r="K17" s="122"/>
      <c r="L17" s="122"/>
      <c r="M17" s="90"/>
      <c r="N17" s="122"/>
      <c r="O17" s="122"/>
    </row>
    <row r="18" ht="20.25" customHeight="1" spans="1:15">
      <c r="A18" s="131" t="s">
        <v>83</v>
      </c>
      <c r="B18" s="131" t="s">
        <v>84</v>
      </c>
      <c r="C18" s="122">
        <v>1075000</v>
      </c>
      <c r="D18" s="122">
        <v>1075000</v>
      </c>
      <c r="E18" s="122"/>
      <c r="F18" s="122">
        <v>1075000</v>
      </c>
      <c r="G18" s="90"/>
      <c r="H18" s="122"/>
      <c r="I18" s="122"/>
      <c r="J18" s="122"/>
      <c r="K18" s="122"/>
      <c r="L18" s="122"/>
      <c r="M18" s="90"/>
      <c r="N18" s="122"/>
      <c r="O18" s="122"/>
    </row>
    <row r="19" ht="20.25" customHeight="1" spans="1:15">
      <c r="A19" s="131" t="s">
        <v>85</v>
      </c>
      <c r="B19" s="131" t="s">
        <v>86</v>
      </c>
      <c r="C19" s="122">
        <v>5701292.39</v>
      </c>
      <c r="D19" s="122">
        <v>5701292.39</v>
      </c>
      <c r="E19" s="122"/>
      <c r="F19" s="122">
        <v>5701292.39</v>
      </c>
      <c r="G19" s="90"/>
      <c r="H19" s="122"/>
      <c r="I19" s="122"/>
      <c r="J19" s="122"/>
      <c r="K19" s="122"/>
      <c r="L19" s="122"/>
      <c r="M19" s="90"/>
      <c r="N19" s="122"/>
      <c r="O19" s="122"/>
    </row>
    <row r="20" ht="20.25" customHeight="1" spans="1:15">
      <c r="A20" s="28" t="s">
        <v>87</v>
      </c>
      <c r="B20" s="28" t="s">
        <v>88</v>
      </c>
      <c r="C20" s="122">
        <v>55475900</v>
      </c>
      <c r="D20" s="122">
        <v>29209400</v>
      </c>
      <c r="E20" s="122">
        <v>29050000</v>
      </c>
      <c r="F20" s="122">
        <v>159400</v>
      </c>
      <c r="G20" s="90"/>
      <c r="H20" s="122"/>
      <c r="I20" s="122">
        <v>26266500</v>
      </c>
      <c r="J20" s="122"/>
      <c r="K20" s="122"/>
      <c r="L20" s="122"/>
      <c r="M20" s="90"/>
      <c r="N20" s="122"/>
      <c r="O20" s="122"/>
    </row>
    <row r="21" ht="20.25" customHeight="1" spans="1:15">
      <c r="A21" s="130" t="s">
        <v>89</v>
      </c>
      <c r="B21" s="130" t="s">
        <v>90</v>
      </c>
      <c r="C21" s="122">
        <v>159400</v>
      </c>
      <c r="D21" s="122">
        <v>159400</v>
      </c>
      <c r="E21" s="122"/>
      <c r="F21" s="122">
        <v>159400</v>
      </c>
      <c r="G21" s="90"/>
      <c r="H21" s="122"/>
      <c r="I21" s="122"/>
      <c r="J21" s="122"/>
      <c r="K21" s="122"/>
      <c r="L21" s="122"/>
      <c r="M21" s="90"/>
      <c r="N21" s="122"/>
      <c r="O21" s="122"/>
    </row>
    <row r="22" ht="20.25" customHeight="1" spans="1:15">
      <c r="A22" s="131" t="s">
        <v>91</v>
      </c>
      <c r="B22" s="131" t="s">
        <v>92</v>
      </c>
      <c r="C22" s="122">
        <v>159400</v>
      </c>
      <c r="D22" s="122">
        <v>159400</v>
      </c>
      <c r="E22" s="122"/>
      <c r="F22" s="122">
        <v>159400</v>
      </c>
      <c r="G22" s="90"/>
      <c r="H22" s="122"/>
      <c r="I22" s="122"/>
      <c r="J22" s="122"/>
      <c r="K22" s="122"/>
      <c r="L22" s="122"/>
      <c r="M22" s="90"/>
      <c r="N22" s="122"/>
      <c r="O22" s="122"/>
    </row>
    <row r="23" ht="20.25" customHeight="1" spans="1:15">
      <c r="A23" s="130" t="s">
        <v>93</v>
      </c>
      <c r="B23" s="130" t="s">
        <v>94</v>
      </c>
      <c r="C23" s="122">
        <v>54266500</v>
      </c>
      <c r="D23" s="122">
        <v>28000000</v>
      </c>
      <c r="E23" s="122">
        <v>28000000</v>
      </c>
      <c r="F23" s="122"/>
      <c r="G23" s="90"/>
      <c r="H23" s="122"/>
      <c r="I23" s="122">
        <v>26266500</v>
      </c>
      <c r="J23" s="122"/>
      <c r="K23" s="122"/>
      <c r="L23" s="122"/>
      <c r="M23" s="90"/>
      <c r="N23" s="122"/>
      <c r="O23" s="122"/>
    </row>
    <row r="24" ht="20.25" customHeight="1" spans="1:15">
      <c r="A24" s="131" t="s">
        <v>95</v>
      </c>
      <c r="B24" s="131" t="s">
        <v>96</v>
      </c>
      <c r="C24" s="122">
        <v>266500</v>
      </c>
      <c r="D24" s="122"/>
      <c r="E24" s="122"/>
      <c r="F24" s="122"/>
      <c r="G24" s="90"/>
      <c r="H24" s="122"/>
      <c r="I24" s="122">
        <v>266500</v>
      </c>
      <c r="J24" s="122"/>
      <c r="K24" s="122"/>
      <c r="L24" s="122"/>
      <c r="M24" s="90"/>
      <c r="N24" s="122"/>
      <c r="O24" s="122"/>
    </row>
    <row r="25" ht="20.25" customHeight="1" spans="1:15">
      <c r="A25" s="131" t="s">
        <v>97</v>
      </c>
      <c r="B25" s="131" t="s">
        <v>98</v>
      </c>
      <c r="C25" s="122">
        <v>36000000</v>
      </c>
      <c r="D25" s="122">
        <v>28000000</v>
      </c>
      <c r="E25" s="122">
        <v>28000000</v>
      </c>
      <c r="F25" s="122"/>
      <c r="G25" s="90"/>
      <c r="H25" s="122"/>
      <c r="I25" s="122">
        <v>8000000</v>
      </c>
      <c r="J25" s="122"/>
      <c r="K25" s="122"/>
      <c r="L25" s="122"/>
      <c r="M25" s="90"/>
      <c r="N25" s="122"/>
      <c r="O25" s="122"/>
    </row>
    <row r="26" ht="20.25" customHeight="1" spans="1:15">
      <c r="A26" s="131" t="s">
        <v>99</v>
      </c>
      <c r="B26" s="131" t="s">
        <v>100</v>
      </c>
      <c r="C26" s="122">
        <v>18000000</v>
      </c>
      <c r="D26" s="122"/>
      <c r="E26" s="122"/>
      <c r="F26" s="122"/>
      <c r="G26" s="90"/>
      <c r="H26" s="122"/>
      <c r="I26" s="122">
        <v>18000000</v>
      </c>
      <c r="J26" s="122"/>
      <c r="K26" s="122"/>
      <c r="L26" s="122"/>
      <c r="M26" s="90"/>
      <c r="N26" s="122"/>
      <c r="O26" s="122"/>
    </row>
    <row r="27" ht="20.25" customHeight="1" spans="1:15">
      <c r="A27" s="130" t="s">
        <v>101</v>
      </c>
      <c r="B27" s="130" t="s">
        <v>102</v>
      </c>
      <c r="C27" s="122">
        <v>1050000</v>
      </c>
      <c r="D27" s="122">
        <v>1050000</v>
      </c>
      <c r="E27" s="122">
        <v>1050000</v>
      </c>
      <c r="F27" s="122"/>
      <c r="G27" s="90"/>
      <c r="H27" s="122"/>
      <c r="I27" s="122"/>
      <c r="J27" s="122"/>
      <c r="K27" s="122"/>
      <c r="L27" s="122"/>
      <c r="M27" s="90"/>
      <c r="N27" s="122"/>
      <c r="O27" s="122"/>
    </row>
    <row r="28" ht="20.25" customHeight="1" spans="1:15">
      <c r="A28" s="131" t="s">
        <v>103</v>
      </c>
      <c r="B28" s="131" t="s">
        <v>102</v>
      </c>
      <c r="C28" s="122">
        <v>1050000</v>
      </c>
      <c r="D28" s="122">
        <v>1050000</v>
      </c>
      <c r="E28" s="122">
        <v>1050000</v>
      </c>
      <c r="F28" s="122"/>
      <c r="G28" s="90"/>
      <c r="H28" s="122"/>
      <c r="I28" s="122"/>
      <c r="J28" s="122"/>
      <c r="K28" s="122"/>
      <c r="L28" s="122"/>
      <c r="M28" s="90"/>
      <c r="N28" s="122"/>
      <c r="O28" s="122"/>
    </row>
    <row r="29" ht="20.25" customHeight="1" spans="1:15">
      <c r="A29" s="28" t="s">
        <v>104</v>
      </c>
      <c r="B29" s="28" t="s">
        <v>105</v>
      </c>
      <c r="C29" s="122">
        <v>43602400</v>
      </c>
      <c r="D29" s="122"/>
      <c r="E29" s="122"/>
      <c r="F29" s="122"/>
      <c r="G29" s="90"/>
      <c r="H29" s="122"/>
      <c r="I29" s="122">
        <v>38602400</v>
      </c>
      <c r="J29" s="122">
        <v>5000000</v>
      </c>
      <c r="K29" s="122"/>
      <c r="L29" s="122"/>
      <c r="M29" s="90"/>
      <c r="N29" s="122"/>
      <c r="O29" s="122">
        <v>5000000</v>
      </c>
    </row>
    <row r="30" ht="20.25" customHeight="1" spans="1:15">
      <c r="A30" s="130" t="s">
        <v>106</v>
      </c>
      <c r="B30" s="130" t="s">
        <v>107</v>
      </c>
      <c r="C30" s="122">
        <v>43602400</v>
      </c>
      <c r="D30" s="122"/>
      <c r="E30" s="122"/>
      <c r="F30" s="122"/>
      <c r="G30" s="90"/>
      <c r="H30" s="122"/>
      <c r="I30" s="122">
        <v>38602400</v>
      </c>
      <c r="J30" s="122">
        <v>5000000</v>
      </c>
      <c r="K30" s="122"/>
      <c r="L30" s="122"/>
      <c r="M30" s="90"/>
      <c r="N30" s="122"/>
      <c r="O30" s="122">
        <v>5000000</v>
      </c>
    </row>
    <row r="31" ht="20.25" customHeight="1" spans="1:15">
      <c r="A31" s="131" t="s">
        <v>108</v>
      </c>
      <c r="B31" s="131" t="s">
        <v>109</v>
      </c>
      <c r="C31" s="122">
        <v>37434200</v>
      </c>
      <c r="D31" s="122"/>
      <c r="E31" s="122"/>
      <c r="F31" s="122"/>
      <c r="G31" s="90"/>
      <c r="H31" s="122"/>
      <c r="I31" s="122">
        <v>32434200</v>
      </c>
      <c r="J31" s="122">
        <v>5000000</v>
      </c>
      <c r="K31" s="122"/>
      <c r="L31" s="122"/>
      <c r="M31" s="90"/>
      <c r="N31" s="122"/>
      <c r="O31" s="122">
        <v>5000000</v>
      </c>
    </row>
    <row r="32" ht="20.25" customHeight="1" spans="1:15">
      <c r="A32" s="131" t="s">
        <v>110</v>
      </c>
      <c r="B32" s="131" t="s">
        <v>111</v>
      </c>
      <c r="C32" s="122">
        <v>5420900</v>
      </c>
      <c r="D32" s="122"/>
      <c r="E32" s="122"/>
      <c r="F32" s="122"/>
      <c r="G32" s="90"/>
      <c r="H32" s="122"/>
      <c r="I32" s="122">
        <v>5420900</v>
      </c>
      <c r="J32" s="122"/>
      <c r="K32" s="122"/>
      <c r="L32" s="122"/>
      <c r="M32" s="90"/>
      <c r="N32" s="122"/>
      <c r="O32" s="122"/>
    </row>
    <row r="33" ht="20.25" customHeight="1" spans="1:15">
      <c r="A33" s="131" t="s">
        <v>112</v>
      </c>
      <c r="B33" s="131" t="s">
        <v>113</v>
      </c>
      <c r="C33" s="122">
        <v>747300</v>
      </c>
      <c r="D33" s="122"/>
      <c r="E33" s="122"/>
      <c r="F33" s="122"/>
      <c r="G33" s="90"/>
      <c r="H33" s="122"/>
      <c r="I33" s="122">
        <v>747300</v>
      </c>
      <c r="J33" s="122"/>
      <c r="K33" s="122"/>
      <c r="L33" s="122"/>
      <c r="M33" s="90"/>
      <c r="N33" s="122"/>
      <c r="O33" s="122"/>
    </row>
    <row r="34" ht="20.25" customHeight="1" spans="1:15">
      <c r="A34" s="28" t="s">
        <v>114</v>
      </c>
      <c r="B34" s="28" t="s">
        <v>115</v>
      </c>
      <c r="C34" s="122">
        <v>1500000</v>
      </c>
      <c r="D34" s="122">
        <v>1500000</v>
      </c>
      <c r="E34" s="122"/>
      <c r="F34" s="122">
        <v>1500000</v>
      </c>
      <c r="G34" s="90"/>
      <c r="H34" s="122"/>
      <c r="I34" s="122"/>
      <c r="J34" s="122"/>
      <c r="K34" s="122"/>
      <c r="L34" s="122"/>
      <c r="M34" s="90"/>
      <c r="N34" s="122"/>
      <c r="O34" s="122"/>
    </row>
    <row r="35" ht="20.25" customHeight="1" spans="1:15">
      <c r="A35" s="130" t="s">
        <v>116</v>
      </c>
      <c r="B35" s="130" t="s">
        <v>117</v>
      </c>
      <c r="C35" s="122">
        <v>1500000</v>
      </c>
      <c r="D35" s="122">
        <v>1500000</v>
      </c>
      <c r="E35" s="122"/>
      <c r="F35" s="122">
        <v>1500000</v>
      </c>
      <c r="G35" s="90"/>
      <c r="H35" s="122"/>
      <c r="I35" s="122"/>
      <c r="J35" s="122"/>
      <c r="K35" s="122"/>
      <c r="L35" s="122"/>
      <c r="M35" s="90"/>
      <c r="N35" s="122"/>
      <c r="O35" s="122"/>
    </row>
    <row r="36" ht="20.25" customHeight="1" spans="1:15">
      <c r="A36" s="131" t="s">
        <v>118</v>
      </c>
      <c r="B36" s="131" t="s">
        <v>119</v>
      </c>
      <c r="C36" s="122">
        <v>1200000</v>
      </c>
      <c r="D36" s="122">
        <v>1200000</v>
      </c>
      <c r="E36" s="122"/>
      <c r="F36" s="122">
        <v>1200000</v>
      </c>
      <c r="G36" s="90"/>
      <c r="H36" s="122"/>
      <c r="I36" s="122"/>
      <c r="J36" s="122"/>
      <c r="K36" s="122"/>
      <c r="L36" s="122"/>
      <c r="M36" s="90"/>
      <c r="N36" s="122"/>
      <c r="O36" s="122"/>
    </row>
    <row r="37" ht="20.25" customHeight="1" spans="1:15">
      <c r="A37" s="131" t="s">
        <v>120</v>
      </c>
      <c r="B37" s="131" t="s">
        <v>121</v>
      </c>
      <c r="C37" s="122">
        <v>300000</v>
      </c>
      <c r="D37" s="122">
        <v>300000</v>
      </c>
      <c r="E37" s="122"/>
      <c r="F37" s="122">
        <v>300000</v>
      </c>
      <c r="G37" s="90"/>
      <c r="H37" s="122"/>
      <c r="I37" s="122"/>
      <c r="J37" s="122"/>
      <c r="K37" s="122"/>
      <c r="L37" s="122"/>
      <c r="M37" s="90"/>
      <c r="N37" s="122"/>
      <c r="O37" s="122"/>
    </row>
    <row r="38" ht="20.25" customHeight="1" spans="1:15">
      <c r="A38" s="28" t="s">
        <v>122</v>
      </c>
      <c r="B38" s="28" t="s">
        <v>123</v>
      </c>
      <c r="C38" s="122">
        <v>29000000</v>
      </c>
      <c r="D38" s="122"/>
      <c r="E38" s="122"/>
      <c r="F38" s="122"/>
      <c r="G38" s="90"/>
      <c r="H38" s="122"/>
      <c r="I38" s="122">
        <v>29000000</v>
      </c>
      <c r="J38" s="122"/>
      <c r="K38" s="122"/>
      <c r="L38" s="122"/>
      <c r="M38" s="90"/>
      <c r="N38" s="122"/>
      <c r="O38" s="122"/>
    </row>
    <row r="39" ht="20.25" customHeight="1" spans="1:15">
      <c r="A39" s="130" t="s">
        <v>124</v>
      </c>
      <c r="B39" s="130" t="s">
        <v>125</v>
      </c>
      <c r="C39" s="122">
        <v>29000000</v>
      </c>
      <c r="D39" s="122"/>
      <c r="E39" s="122"/>
      <c r="F39" s="122"/>
      <c r="G39" s="90"/>
      <c r="H39" s="122"/>
      <c r="I39" s="122">
        <v>29000000</v>
      </c>
      <c r="J39" s="122"/>
      <c r="K39" s="122"/>
      <c r="L39" s="122"/>
      <c r="M39" s="90"/>
      <c r="N39" s="122"/>
      <c r="O39" s="122"/>
    </row>
    <row r="40" ht="20.25" customHeight="1" spans="1:15">
      <c r="A40" s="131" t="s">
        <v>126</v>
      </c>
      <c r="B40" s="131" t="s">
        <v>127</v>
      </c>
      <c r="C40" s="122">
        <v>29000000</v>
      </c>
      <c r="D40" s="122"/>
      <c r="E40" s="122"/>
      <c r="F40" s="122"/>
      <c r="G40" s="90"/>
      <c r="H40" s="122"/>
      <c r="I40" s="122">
        <v>29000000</v>
      </c>
      <c r="J40" s="122"/>
      <c r="K40" s="122"/>
      <c r="L40" s="122"/>
      <c r="M40" s="90"/>
      <c r="N40" s="122"/>
      <c r="O40" s="122"/>
    </row>
    <row r="41" ht="17.25" customHeight="1" spans="1:15">
      <c r="A41" s="104" t="s">
        <v>128</v>
      </c>
      <c r="B41" s="105" t="s">
        <v>128</v>
      </c>
      <c r="C41" s="122">
        <v>1179838102.29</v>
      </c>
      <c r="D41" s="122">
        <v>524798102.29</v>
      </c>
      <c r="E41" s="122">
        <v>393438456</v>
      </c>
      <c r="F41" s="122">
        <v>131359646.29</v>
      </c>
      <c r="G41" s="90"/>
      <c r="H41" s="122"/>
      <c r="I41" s="122">
        <v>479040000</v>
      </c>
      <c r="J41" s="122">
        <v>176000000</v>
      </c>
      <c r="K41" s="122">
        <v>140000000</v>
      </c>
      <c r="L41" s="122"/>
      <c r="M41" s="90"/>
      <c r="N41" s="122"/>
      <c r="O41" s="122">
        <v>36000000</v>
      </c>
    </row>
  </sheetData>
  <mergeCells count="11">
    <mergeCell ref="A2:O2"/>
    <mergeCell ref="A3:L3"/>
    <mergeCell ref="D4:F4"/>
    <mergeCell ref="J4:O4"/>
    <mergeCell ref="A41:B4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A5" workbookViewId="0">
      <selection activeCell="D7" sqref="D7"/>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9" t="s">
        <v>129</v>
      </c>
    </row>
    <row r="2" ht="31.5" customHeight="1" spans="1:4">
      <c r="A2" s="43" t="s">
        <v>130</v>
      </c>
      <c r="B2" s="134"/>
      <c r="C2" s="134"/>
      <c r="D2" s="134"/>
    </row>
    <row r="3" ht="17.25" customHeight="1" spans="1:4">
      <c r="A3" s="4" t="str">
        <f>"单位名称："&amp;"西南林业大学"</f>
        <v>单位名称：西南林业大学</v>
      </c>
      <c r="B3" s="135"/>
      <c r="C3" s="135"/>
      <c r="D3" s="100" t="s">
        <v>2</v>
      </c>
    </row>
    <row r="4" ht="24.65" customHeight="1" spans="1:4">
      <c r="A4" s="10" t="s">
        <v>3</v>
      </c>
      <c r="B4" s="12"/>
      <c r="C4" s="10" t="s">
        <v>4</v>
      </c>
      <c r="D4" s="12"/>
    </row>
    <row r="5" ht="15.65" customHeight="1" spans="1:4">
      <c r="A5" s="15" t="s">
        <v>5</v>
      </c>
      <c r="B5" s="136" t="s">
        <v>6</v>
      </c>
      <c r="C5" s="15" t="s">
        <v>131</v>
      </c>
      <c r="D5" s="136" t="s">
        <v>6</v>
      </c>
    </row>
    <row r="6" ht="14.15" customHeight="1" spans="1:4">
      <c r="A6" s="18"/>
      <c r="B6" s="17"/>
      <c r="C6" s="18"/>
      <c r="D6" s="17"/>
    </row>
    <row r="7" ht="29.15" customHeight="1" spans="1:4">
      <c r="A7" s="137" t="s">
        <v>132</v>
      </c>
      <c r="B7" s="138">
        <v>502842900</v>
      </c>
      <c r="C7" s="139" t="s">
        <v>133</v>
      </c>
      <c r="D7" s="138">
        <v>524798102.29</v>
      </c>
    </row>
    <row r="8" ht="29.15" customHeight="1" spans="1:4">
      <c r="A8" s="140" t="s">
        <v>134</v>
      </c>
      <c r="B8" s="90">
        <v>502842900</v>
      </c>
      <c r="C8" s="29" t="str">
        <f>"（一）"&amp;"教育支出"</f>
        <v>（一）教育支出</v>
      </c>
      <c r="D8" s="90">
        <v>482899693.25</v>
      </c>
    </row>
    <row r="9" ht="29.15" customHeight="1" spans="1:4">
      <c r="A9" s="140" t="s">
        <v>135</v>
      </c>
      <c r="B9" s="90"/>
      <c r="C9" s="29" t="str">
        <f>"（二）"&amp;"科学技术支出"</f>
        <v>（二）科学技术支出</v>
      </c>
      <c r="D9" s="90">
        <v>11189009.04</v>
      </c>
    </row>
    <row r="10" ht="29.15" customHeight="1" spans="1:4">
      <c r="A10" s="140" t="s">
        <v>136</v>
      </c>
      <c r="B10" s="90"/>
      <c r="C10" s="29" t="str">
        <f>"（三）"&amp;"社会保障和就业支出"</f>
        <v>（三）社会保障和就业支出</v>
      </c>
      <c r="D10" s="90">
        <v>29209400</v>
      </c>
    </row>
    <row r="11" ht="29.15" customHeight="1" spans="1:4">
      <c r="A11" s="141" t="s">
        <v>137</v>
      </c>
      <c r="B11" s="142">
        <v>21955202.29</v>
      </c>
      <c r="C11" s="29" t="str">
        <f>"（四）"&amp;"卫生健康支出"</f>
        <v>（四）卫生健康支出</v>
      </c>
      <c r="D11" s="90"/>
    </row>
    <row r="12" ht="29.15" customHeight="1" spans="1:4">
      <c r="A12" s="140" t="s">
        <v>134</v>
      </c>
      <c r="B12" s="122">
        <v>21955202.29</v>
      </c>
      <c r="C12" s="29" t="str">
        <f>"（五）"&amp;"节能环保支出"</f>
        <v>（五）节能环保支出</v>
      </c>
      <c r="D12" s="90"/>
    </row>
    <row r="13" ht="29.15" customHeight="1" spans="1:4">
      <c r="A13" s="143" t="s">
        <v>135</v>
      </c>
      <c r="B13" s="122"/>
      <c r="C13" s="29" t="str">
        <f>"（六）"&amp;"农林水支出"</f>
        <v>（六）农林水支出</v>
      </c>
      <c r="D13" s="90">
        <v>1500000</v>
      </c>
    </row>
    <row r="14" ht="29.15" customHeight="1" spans="1:4">
      <c r="A14" s="143" t="s">
        <v>136</v>
      </c>
      <c r="B14" s="142"/>
      <c r="C14" s="29" t="str">
        <f>"（七）"&amp;"住房保障支出"</f>
        <v>（七）住房保障支出</v>
      </c>
      <c r="D14" s="90"/>
    </row>
    <row r="15" ht="29.15" customHeight="1" spans="1:4">
      <c r="A15" s="144"/>
      <c r="B15" s="142"/>
      <c r="C15" s="145" t="s">
        <v>138</v>
      </c>
      <c r="D15" s="142"/>
    </row>
    <row r="16" ht="29.15" customHeight="1" spans="1:4">
      <c r="A16" s="144" t="s">
        <v>139</v>
      </c>
      <c r="B16" s="142">
        <v>524798102.29</v>
      </c>
      <c r="C16" s="146" t="s">
        <v>26</v>
      </c>
      <c r="D16" s="142">
        <v>524798102.29</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selection activeCell="A2" sqref="A2:G2"/>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13"/>
      <c r="F1" s="54"/>
      <c r="G1" s="54" t="s">
        <v>140</v>
      </c>
    </row>
    <row r="2" ht="39" customHeight="1" spans="1:7">
      <c r="A2" s="3" t="s">
        <v>141</v>
      </c>
      <c r="B2" s="3"/>
      <c r="C2" s="3"/>
      <c r="D2" s="3"/>
      <c r="E2" s="3"/>
      <c r="F2" s="3"/>
      <c r="G2" s="3"/>
    </row>
    <row r="3" ht="18" customHeight="1" spans="1:7">
      <c r="A3" s="4" t="str">
        <f>"单位名称："&amp;"西南林业大学"</f>
        <v>单位名称：西南林业大学</v>
      </c>
      <c r="F3" s="103"/>
      <c r="G3" s="103" t="s">
        <v>2</v>
      </c>
    </row>
    <row r="4" ht="20.25" customHeight="1" spans="1:7">
      <c r="A4" s="124" t="s">
        <v>142</v>
      </c>
      <c r="B4" s="125"/>
      <c r="C4" s="126" t="s">
        <v>31</v>
      </c>
      <c r="D4" s="11" t="s">
        <v>59</v>
      </c>
      <c r="E4" s="11"/>
      <c r="F4" s="12"/>
      <c r="G4" s="126" t="s">
        <v>60</v>
      </c>
    </row>
    <row r="5" ht="20.25" customHeight="1" spans="1:7">
      <c r="A5" s="127" t="s">
        <v>50</v>
      </c>
      <c r="B5" s="128" t="s">
        <v>51</v>
      </c>
      <c r="C5" s="92"/>
      <c r="D5" s="92" t="s">
        <v>33</v>
      </c>
      <c r="E5" s="92" t="s">
        <v>143</v>
      </c>
      <c r="F5" s="92" t="s">
        <v>144</v>
      </c>
      <c r="G5" s="92"/>
    </row>
    <row r="6" ht="13.5" customHeight="1" spans="1:7">
      <c r="A6" s="129" t="s">
        <v>145</v>
      </c>
      <c r="B6" s="129" t="s">
        <v>146</v>
      </c>
      <c r="C6" s="129" t="s">
        <v>147</v>
      </c>
      <c r="D6" s="61"/>
      <c r="E6" s="129" t="s">
        <v>148</v>
      </c>
      <c r="F6" s="129" t="s">
        <v>149</v>
      </c>
      <c r="G6" s="129" t="s">
        <v>150</v>
      </c>
    </row>
    <row r="7" ht="18" customHeight="1" spans="1:7">
      <c r="A7" s="28" t="s">
        <v>61</v>
      </c>
      <c r="B7" s="28" t="s">
        <v>62</v>
      </c>
      <c r="C7" s="22">
        <v>473792900</v>
      </c>
      <c r="D7" s="22">
        <v>361660200</v>
      </c>
      <c r="E7" s="22">
        <v>275270000</v>
      </c>
      <c r="F7" s="22">
        <v>86390200</v>
      </c>
      <c r="G7" s="22">
        <v>112132700</v>
      </c>
    </row>
    <row r="8" ht="18" customHeight="1" spans="1:7">
      <c r="A8" s="28" t="s">
        <v>63</v>
      </c>
      <c r="B8" s="130" t="s">
        <v>64</v>
      </c>
      <c r="C8" s="22">
        <v>473792900</v>
      </c>
      <c r="D8" s="22">
        <v>361660200</v>
      </c>
      <c r="E8" s="22">
        <v>275270000</v>
      </c>
      <c r="F8" s="22">
        <v>86390200</v>
      </c>
      <c r="G8" s="22">
        <v>112132700</v>
      </c>
    </row>
    <row r="9" ht="18" customHeight="1" spans="1:7">
      <c r="A9" s="28" t="s">
        <v>65</v>
      </c>
      <c r="B9" s="131" t="s">
        <v>66</v>
      </c>
      <c r="C9" s="22">
        <v>473792900</v>
      </c>
      <c r="D9" s="22">
        <v>361660200</v>
      </c>
      <c r="E9" s="22">
        <v>275270000</v>
      </c>
      <c r="F9" s="22">
        <v>86390200</v>
      </c>
      <c r="G9" s="22">
        <v>112132700</v>
      </c>
    </row>
    <row r="10" ht="18" customHeight="1" spans="1:7">
      <c r="A10" s="28" t="s">
        <v>87</v>
      </c>
      <c r="B10" s="28" t="s">
        <v>88</v>
      </c>
      <c r="C10" s="22">
        <v>29050000</v>
      </c>
      <c r="D10" s="22">
        <v>29050000</v>
      </c>
      <c r="E10" s="22">
        <v>29050000</v>
      </c>
      <c r="F10" s="22"/>
      <c r="G10" s="22"/>
    </row>
    <row r="11" ht="18" customHeight="1" spans="1:7">
      <c r="A11" s="28" t="s">
        <v>93</v>
      </c>
      <c r="B11" s="130" t="s">
        <v>94</v>
      </c>
      <c r="C11" s="22">
        <v>28000000</v>
      </c>
      <c r="D11" s="22">
        <v>28000000</v>
      </c>
      <c r="E11" s="22">
        <v>28000000</v>
      </c>
      <c r="F11" s="22"/>
      <c r="G11" s="22"/>
    </row>
    <row r="12" ht="18" customHeight="1" spans="1:7">
      <c r="A12" s="28" t="s">
        <v>97</v>
      </c>
      <c r="B12" s="131" t="s">
        <v>98</v>
      </c>
      <c r="C12" s="22">
        <v>28000000</v>
      </c>
      <c r="D12" s="22">
        <v>28000000</v>
      </c>
      <c r="E12" s="22">
        <v>28000000</v>
      </c>
      <c r="F12" s="22"/>
      <c r="G12" s="22"/>
    </row>
    <row r="13" ht="18" customHeight="1" spans="1:7">
      <c r="A13" s="28" t="s">
        <v>101</v>
      </c>
      <c r="B13" s="130" t="s">
        <v>102</v>
      </c>
      <c r="C13" s="22">
        <v>1050000</v>
      </c>
      <c r="D13" s="22">
        <v>1050000</v>
      </c>
      <c r="E13" s="22">
        <v>1050000</v>
      </c>
      <c r="F13" s="22"/>
      <c r="G13" s="22"/>
    </row>
    <row r="14" ht="18" customHeight="1" spans="1:7">
      <c r="A14" s="28" t="s">
        <v>103</v>
      </c>
      <c r="B14" s="131" t="s">
        <v>102</v>
      </c>
      <c r="C14" s="22">
        <v>1050000</v>
      </c>
      <c r="D14" s="22">
        <v>1050000</v>
      </c>
      <c r="E14" s="22">
        <v>1050000</v>
      </c>
      <c r="F14" s="22"/>
      <c r="G14" s="22"/>
    </row>
    <row r="15" ht="18" customHeight="1" spans="1:7">
      <c r="A15" s="132" t="s">
        <v>128</v>
      </c>
      <c r="B15" s="133" t="s">
        <v>128</v>
      </c>
      <c r="C15" s="22">
        <v>502842900</v>
      </c>
      <c r="D15" s="22">
        <v>390710200</v>
      </c>
      <c r="E15" s="22">
        <v>304320000</v>
      </c>
      <c r="F15" s="22">
        <v>86390200</v>
      </c>
      <c r="G15" s="22">
        <v>112132700</v>
      </c>
    </row>
  </sheetData>
  <mergeCells count="7">
    <mergeCell ref="A2:G2"/>
    <mergeCell ref="A3:E3"/>
    <mergeCell ref="A4:B4"/>
    <mergeCell ref="D4:F4"/>
    <mergeCell ref="A15:B1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18"/>
      <c r="B1" s="118"/>
      <c r="C1" s="59"/>
      <c r="F1" s="58" t="s">
        <v>151</v>
      </c>
    </row>
    <row r="2" ht="25.5" customHeight="1" spans="1:6">
      <c r="A2" s="119" t="s">
        <v>152</v>
      </c>
      <c r="B2" s="119"/>
      <c r="C2" s="119"/>
      <c r="D2" s="119"/>
      <c r="E2" s="119"/>
      <c r="F2" s="119"/>
    </row>
    <row r="3" ht="15.75" customHeight="1" spans="1:6">
      <c r="A3" s="4" t="str">
        <f>"单位名称："&amp;"西南林业大学"</f>
        <v>单位名称：西南林业大学</v>
      </c>
      <c r="B3" s="118"/>
      <c r="C3" s="59"/>
      <c r="F3" s="58" t="s">
        <v>153</v>
      </c>
    </row>
    <row r="4" ht="19.5" customHeight="1" spans="1:6">
      <c r="A4" s="9" t="s">
        <v>154</v>
      </c>
      <c r="B4" s="15" t="s">
        <v>155</v>
      </c>
      <c r="C4" s="10" t="s">
        <v>156</v>
      </c>
      <c r="D4" s="11"/>
      <c r="E4" s="12"/>
      <c r="F4" s="15" t="s">
        <v>157</v>
      </c>
    </row>
    <row r="5" ht="19.5" customHeight="1" spans="1:6">
      <c r="A5" s="17"/>
      <c r="B5" s="18"/>
      <c r="C5" s="61" t="s">
        <v>33</v>
      </c>
      <c r="D5" s="61" t="s">
        <v>158</v>
      </c>
      <c r="E5" s="61" t="s">
        <v>159</v>
      </c>
      <c r="F5" s="18"/>
    </row>
    <row r="6" ht="18.75" customHeight="1" spans="1:6">
      <c r="A6" s="120">
        <v>1</v>
      </c>
      <c r="B6" s="120">
        <v>2</v>
      </c>
      <c r="C6" s="121">
        <v>3</v>
      </c>
      <c r="D6" s="120">
        <v>4</v>
      </c>
      <c r="E6" s="120">
        <v>5</v>
      </c>
      <c r="F6" s="120">
        <v>6</v>
      </c>
    </row>
    <row r="7" ht="18.75" customHeight="1" spans="1:6">
      <c r="A7" s="122">
        <v>198700</v>
      </c>
      <c r="B7" s="122"/>
      <c r="C7" s="123">
        <v>165500</v>
      </c>
      <c r="D7" s="122"/>
      <c r="E7" s="122">
        <v>165500</v>
      </c>
      <c r="F7" s="122">
        <v>33200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8"/>
  <sheetViews>
    <sheetView showZeros="0" topLeftCell="A37" workbookViewId="0">
      <selection activeCell="V1" sqref="V$1:W$1048576"/>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0" width="20" customWidth="1"/>
    <col min="11" max="16" width="16.8916666666667" customWidth="1"/>
    <col min="17" max="18" width="19" customWidth="1"/>
    <col min="19" max="21" width="15.0333333333333" customWidth="1"/>
    <col min="22" max="23" width="17.6666666666667" customWidth="1"/>
  </cols>
  <sheetData>
    <row r="1" ht="13.5" customHeight="1" spans="4:23">
      <c r="D1" s="1"/>
      <c r="E1" s="1"/>
      <c r="F1" s="1"/>
      <c r="G1" s="1"/>
      <c r="U1" s="113"/>
      <c r="W1" s="54" t="s">
        <v>160</v>
      </c>
    </row>
    <row r="2" ht="27.75" customHeight="1" spans="1:23">
      <c r="A2" s="26" t="s">
        <v>161</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"单位名称："&amp;"西南林业大学"</f>
        <v>单位名称：西南林业大学</v>
      </c>
      <c r="B3" s="5"/>
      <c r="C3" s="5"/>
      <c r="D3" s="5"/>
      <c r="E3" s="5"/>
      <c r="F3" s="5"/>
      <c r="G3" s="5"/>
      <c r="H3" s="6"/>
      <c r="I3" s="6"/>
      <c r="J3" s="6"/>
      <c r="K3" s="6"/>
      <c r="L3" s="6"/>
      <c r="M3" s="6"/>
      <c r="N3" s="6"/>
      <c r="O3" s="6"/>
      <c r="P3" s="6"/>
      <c r="Q3" s="6"/>
      <c r="U3" s="113"/>
      <c r="W3" s="103" t="s">
        <v>153</v>
      </c>
    </row>
    <row r="4" ht="21.75" customHeight="1" spans="1:23">
      <c r="A4" s="8" t="s">
        <v>162</v>
      </c>
      <c r="B4" s="8" t="s">
        <v>163</v>
      </c>
      <c r="C4" s="8" t="s">
        <v>164</v>
      </c>
      <c r="D4" s="9" t="s">
        <v>165</v>
      </c>
      <c r="E4" s="9" t="s">
        <v>166</v>
      </c>
      <c r="F4" s="9" t="s">
        <v>167</v>
      </c>
      <c r="G4" s="9" t="s">
        <v>168</v>
      </c>
      <c r="H4" s="61" t="s">
        <v>169</v>
      </c>
      <c r="I4" s="61"/>
      <c r="J4" s="61"/>
      <c r="K4" s="61"/>
      <c r="L4" s="110"/>
      <c r="M4" s="110"/>
      <c r="N4" s="110"/>
      <c r="O4" s="110"/>
      <c r="P4" s="110"/>
      <c r="Q4" s="45"/>
      <c r="R4" s="61"/>
      <c r="S4" s="61"/>
      <c r="T4" s="61"/>
      <c r="U4" s="61"/>
      <c r="V4" s="61"/>
      <c r="W4" s="61"/>
    </row>
    <row r="5" ht="21.75" customHeight="1" spans="1:23">
      <c r="A5" s="13"/>
      <c r="B5" s="13"/>
      <c r="C5" s="13"/>
      <c r="D5" s="14"/>
      <c r="E5" s="14"/>
      <c r="F5" s="14"/>
      <c r="G5" s="14"/>
      <c r="H5" s="61" t="s">
        <v>31</v>
      </c>
      <c r="I5" s="45" t="s">
        <v>34</v>
      </c>
      <c r="J5" s="45"/>
      <c r="K5" s="45"/>
      <c r="L5" s="110"/>
      <c r="M5" s="110"/>
      <c r="N5" s="110" t="s">
        <v>170</v>
      </c>
      <c r="O5" s="110"/>
      <c r="P5" s="110"/>
      <c r="Q5" s="45" t="s">
        <v>37</v>
      </c>
      <c r="R5" s="61" t="s">
        <v>53</v>
      </c>
      <c r="S5" s="45"/>
      <c r="T5" s="45"/>
      <c r="U5" s="45"/>
      <c r="V5" s="45"/>
      <c r="W5" s="45"/>
    </row>
    <row r="6" ht="15" customHeight="1" spans="1:23">
      <c r="A6" s="16"/>
      <c r="B6" s="16"/>
      <c r="C6" s="16"/>
      <c r="D6" s="17"/>
      <c r="E6" s="17"/>
      <c r="F6" s="17"/>
      <c r="G6" s="17"/>
      <c r="H6" s="61"/>
      <c r="I6" s="45" t="s">
        <v>171</v>
      </c>
      <c r="J6" s="45" t="s">
        <v>172</v>
      </c>
      <c r="K6" s="45" t="s">
        <v>173</v>
      </c>
      <c r="L6" s="117" t="s">
        <v>174</v>
      </c>
      <c r="M6" s="117" t="s">
        <v>175</v>
      </c>
      <c r="N6" s="117" t="s">
        <v>34</v>
      </c>
      <c r="O6" s="117" t="s">
        <v>35</v>
      </c>
      <c r="P6" s="117" t="s">
        <v>36</v>
      </c>
      <c r="Q6" s="45"/>
      <c r="R6" s="45" t="s">
        <v>33</v>
      </c>
      <c r="S6" s="45" t="s">
        <v>44</v>
      </c>
      <c r="T6" s="45" t="s">
        <v>176</v>
      </c>
      <c r="U6" s="45" t="s">
        <v>40</v>
      </c>
      <c r="V6" s="45" t="s">
        <v>41</v>
      </c>
      <c r="W6" s="45" t="s">
        <v>42</v>
      </c>
    </row>
    <row r="7" ht="27.75" customHeight="1" spans="1:23">
      <c r="A7" s="16"/>
      <c r="B7" s="16"/>
      <c r="C7" s="16"/>
      <c r="D7" s="17"/>
      <c r="E7" s="17"/>
      <c r="F7" s="17"/>
      <c r="G7" s="17"/>
      <c r="H7" s="61"/>
      <c r="I7" s="45"/>
      <c r="J7" s="45"/>
      <c r="K7" s="45"/>
      <c r="L7" s="117"/>
      <c r="M7" s="117"/>
      <c r="N7" s="117"/>
      <c r="O7" s="117"/>
      <c r="P7" s="117"/>
      <c r="Q7" s="45"/>
      <c r="R7" s="45"/>
      <c r="S7" s="45"/>
      <c r="T7" s="45"/>
      <c r="U7" s="45"/>
      <c r="V7" s="45"/>
      <c r="W7" s="45"/>
    </row>
    <row r="8" ht="15" customHeight="1" spans="1:23">
      <c r="A8" s="114">
        <v>1</v>
      </c>
      <c r="B8" s="114">
        <v>2</v>
      </c>
      <c r="C8" s="114">
        <v>3</v>
      </c>
      <c r="D8" s="114">
        <v>4</v>
      </c>
      <c r="E8" s="114">
        <v>5</v>
      </c>
      <c r="F8" s="114">
        <v>6</v>
      </c>
      <c r="G8" s="114">
        <v>7</v>
      </c>
      <c r="H8" s="114">
        <v>8</v>
      </c>
      <c r="I8" s="114">
        <v>9</v>
      </c>
      <c r="J8" s="114">
        <v>10</v>
      </c>
      <c r="K8" s="114">
        <v>11</v>
      </c>
      <c r="L8" s="114">
        <v>12</v>
      </c>
      <c r="M8" s="114">
        <v>13</v>
      </c>
      <c r="N8" s="114">
        <v>14</v>
      </c>
      <c r="O8" s="114">
        <v>15</v>
      </c>
      <c r="P8" s="114">
        <v>16</v>
      </c>
      <c r="Q8" s="114">
        <v>17</v>
      </c>
      <c r="R8" s="114">
        <v>18</v>
      </c>
      <c r="S8" s="114">
        <v>19</v>
      </c>
      <c r="T8" s="114">
        <v>20</v>
      </c>
      <c r="U8" s="114">
        <v>21</v>
      </c>
      <c r="V8" s="114">
        <v>22</v>
      </c>
      <c r="W8" s="114">
        <v>23</v>
      </c>
    </row>
    <row r="9" ht="18.75" customHeight="1" spans="1:23">
      <c r="A9" s="29" t="s">
        <v>46</v>
      </c>
      <c r="B9" s="109"/>
      <c r="C9" s="29"/>
      <c r="D9" s="29"/>
      <c r="E9" s="29"/>
      <c r="F9" s="29"/>
      <c r="G9" s="29"/>
      <c r="H9" s="22">
        <v>733543156</v>
      </c>
      <c r="I9" s="22">
        <v>390710200</v>
      </c>
      <c r="J9" s="22">
        <v>90331175</v>
      </c>
      <c r="K9" s="22"/>
      <c r="L9" s="22">
        <v>300379025</v>
      </c>
      <c r="M9" s="22"/>
      <c r="N9" s="22">
        <v>2728256</v>
      </c>
      <c r="O9" s="22"/>
      <c r="P9" s="22"/>
      <c r="Q9" s="22">
        <v>328808300</v>
      </c>
      <c r="R9" s="22">
        <v>11296400</v>
      </c>
      <c r="S9" s="22"/>
      <c r="T9" s="22"/>
      <c r="U9" s="22"/>
      <c r="V9" s="22"/>
      <c r="W9" s="22">
        <v>11296400</v>
      </c>
    </row>
    <row r="10" ht="31.4" customHeight="1" spans="1:23">
      <c r="A10" s="115" t="s">
        <v>46</v>
      </c>
      <c r="B10" s="109"/>
      <c r="C10" s="29"/>
      <c r="D10" s="29"/>
      <c r="E10" s="29"/>
      <c r="F10" s="29"/>
      <c r="G10" s="29"/>
      <c r="H10" s="22">
        <v>733543156</v>
      </c>
      <c r="I10" s="22">
        <v>390710200</v>
      </c>
      <c r="J10" s="22">
        <v>90331175</v>
      </c>
      <c r="K10" s="22"/>
      <c r="L10" s="22">
        <v>300379025</v>
      </c>
      <c r="M10" s="22"/>
      <c r="N10" s="22">
        <v>2728256</v>
      </c>
      <c r="O10" s="22"/>
      <c r="P10" s="22"/>
      <c r="Q10" s="22">
        <v>328808300</v>
      </c>
      <c r="R10" s="22">
        <v>11296400</v>
      </c>
      <c r="S10" s="22"/>
      <c r="T10" s="22"/>
      <c r="U10" s="22"/>
      <c r="V10" s="22"/>
      <c r="W10" s="22">
        <v>11296400</v>
      </c>
    </row>
    <row r="11" ht="31.4" customHeight="1" spans="1:23">
      <c r="A11" s="116" t="s">
        <v>46</v>
      </c>
      <c r="B11" s="109" t="s">
        <v>177</v>
      </c>
      <c r="C11" s="29" t="s">
        <v>178</v>
      </c>
      <c r="D11" s="29" t="s">
        <v>65</v>
      </c>
      <c r="E11" s="29" t="s">
        <v>66</v>
      </c>
      <c r="F11" s="29" t="s">
        <v>179</v>
      </c>
      <c r="G11" s="29" t="s">
        <v>180</v>
      </c>
      <c r="H11" s="22">
        <v>106050000</v>
      </c>
      <c r="I11" s="22">
        <v>106050000</v>
      </c>
      <c r="J11" s="22">
        <v>26512500</v>
      </c>
      <c r="K11" s="22"/>
      <c r="L11" s="22">
        <v>79537500</v>
      </c>
      <c r="M11" s="22"/>
      <c r="N11" s="22"/>
      <c r="O11" s="22"/>
      <c r="P11" s="22"/>
      <c r="Q11" s="22"/>
      <c r="R11" s="22"/>
      <c r="S11" s="22"/>
      <c r="T11" s="22"/>
      <c r="U11" s="22"/>
      <c r="V11" s="22"/>
      <c r="W11" s="22"/>
    </row>
    <row r="12" ht="31.4" customHeight="1" spans="1:23">
      <c r="A12" s="116" t="s">
        <v>46</v>
      </c>
      <c r="B12" s="109" t="s">
        <v>177</v>
      </c>
      <c r="C12" s="29" t="s">
        <v>178</v>
      </c>
      <c r="D12" s="29" t="s">
        <v>65</v>
      </c>
      <c r="E12" s="29" t="s">
        <v>66</v>
      </c>
      <c r="F12" s="29" t="s">
        <v>181</v>
      </c>
      <c r="G12" s="29" t="s">
        <v>182</v>
      </c>
      <c r="H12" s="22">
        <v>17000000</v>
      </c>
      <c r="I12" s="22"/>
      <c r="J12" s="22"/>
      <c r="K12" s="22"/>
      <c r="L12" s="22"/>
      <c r="M12" s="22"/>
      <c r="N12" s="22"/>
      <c r="O12" s="22"/>
      <c r="P12" s="22"/>
      <c r="Q12" s="22">
        <v>17000000</v>
      </c>
      <c r="R12" s="22"/>
      <c r="S12" s="22"/>
      <c r="T12" s="22"/>
      <c r="U12" s="22"/>
      <c r="V12" s="22"/>
      <c r="W12" s="22"/>
    </row>
    <row r="13" ht="31.4" customHeight="1" spans="1:23">
      <c r="A13" s="116" t="s">
        <v>46</v>
      </c>
      <c r="B13" s="109" t="s">
        <v>177</v>
      </c>
      <c r="C13" s="29" t="s">
        <v>178</v>
      </c>
      <c r="D13" s="29" t="s">
        <v>65</v>
      </c>
      <c r="E13" s="29" t="s">
        <v>66</v>
      </c>
      <c r="F13" s="29" t="s">
        <v>183</v>
      </c>
      <c r="G13" s="29" t="s">
        <v>184</v>
      </c>
      <c r="H13" s="22">
        <v>210400000</v>
      </c>
      <c r="I13" s="22">
        <v>140000000</v>
      </c>
      <c r="J13" s="22">
        <v>35000000</v>
      </c>
      <c r="K13" s="22"/>
      <c r="L13" s="22">
        <v>105000000</v>
      </c>
      <c r="M13" s="22"/>
      <c r="N13" s="22"/>
      <c r="O13" s="22"/>
      <c r="P13" s="22"/>
      <c r="Q13" s="22">
        <v>70400000</v>
      </c>
      <c r="R13" s="22"/>
      <c r="S13" s="22"/>
      <c r="T13" s="22"/>
      <c r="U13" s="22"/>
      <c r="V13" s="22"/>
      <c r="W13" s="22"/>
    </row>
    <row r="14" ht="31.4" customHeight="1" spans="1:23">
      <c r="A14" s="116" t="s">
        <v>46</v>
      </c>
      <c r="B14" s="109" t="s">
        <v>185</v>
      </c>
      <c r="C14" s="29" t="s">
        <v>186</v>
      </c>
      <c r="D14" s="29" t="s">
        <v>97</v>
      </c>
      <c r="E14" s="29" t="s">
        <v>98</v>
      </c>
      <c r="F14" s="29" t="s">
        <v>187</v>
      </c>
      <c r="G14" s="29" t="s">
        <v>188</v>
      </c>
      <c r="H14" s="22">
        <v>36000000</v>
      </c>
      <c r="I14" s="22">
        <v>28000000</v>
      </c>
      <c r="J14" s="22">
        <v>7000000</v>
      </c>
      <c r="K14" s="22"/>
      <c r="L14" s="22">
        <v>21000000</v>
      </c>
      <c r="M14" s="22"/>
      <c r="N14" s="22"/>
      <c r="O14" s="22"/>
      <c r="P14" s="22"/>
      <c r="Q14" s="22">
        <v>8000000</v>
      </c>
      <c r="R14" s="22"/>
      <c r="S14" s="22"/>
      <c r="T14" s="22"/>
      <c r="U14" s="22"/>
      <c r="V14" s="22"/>
      <c r="W14" s="22"/>
    </row>
    <row r="15" ht="31.4" customHeight="1" spans="1:23">
      <c r="A15" s="116" t="s">
        <v>46</v>
      </c>
      <c r="B15" s="109" t="s">
        <v>185</v>
      </c>
      <c r="C15" s="29" t="s">
        <v>186</v>
      </c>
      <c r="D15" s="29" t="s">
        <v>103</v>
      </c>
      <c r="E15" s="29" t="s">
        <v>102</v>
      </c>
      <c r="F15" s="29" t="s">
        <v>189</v>
      </c>
      <c r="G15" s="29" t="s">
        <v>190</v>
      </c>
      <c r="H15" s="22">
        <v>1050000</v>
      </c>
      <c r="I15" s="22">
        <v>1050000</v>
      </c>
      <c r="J15" s="22">
        <v>262500</v>
      </c>
      <c r="K15" s="22"/>
      <c r="L15" s="22">
        <v>787500</v>
      </c>
      <c r="M15" s="22"/>
      <c r="N15" s="22"/>
      <c r="O15" s="22"/>
      <c r="P15" s="22"/>
      <c r="Q15" s="22"/>
      <c r="R15" s="22"/>
      <c r="S15" s="22"/>
      <c r="T15" s="22"/>
      <c r="U15" s="22"/>
      <c r="V15" s="22"/>
      <c r="W15" s="22"/>
    </row>
    <row r="16" ht="31.4" customHeight="1" spans="1:23">
      <c r="A16" s="116" t="s">
        <v>46</v>
      </c>
      <c r="B16" s="109" t="s">
        <v>185</v>
      </c>
      <c r="C16" s="29" t="s">
        <v>186</v>
      </c>
      <c r="D16" s="29" t="s">
        <v>108</v>
      </c>
      <c r="E16" s="29" t="s">
        <v>109</v>
      </c>
      <c r="F16" s="29" t="s">
        <v>191</v>
      </c>
      <c r="G16" s="29" t="s">
        <v>192</v>
      </c>
      <c r="H16" s="22">
        <v>37321800</v>
      </c>
      <c r="I16" s="22"/>
      <c r="J16" s="22"/>
      <c r="K16" s="22"/>
      <c r="L16" s="22"/>
      <c r="M16" s="22"/>
      <c r="N16" s="22"/>
      <c r="O16" s="22"/>
      <c r="P16" s="22"/>
      <c r="Q16" s="22">
        <v>32321800</v>
      </c>
      <c r="R16" s="22">
        <v>5000000</v>
      </c>
      <c r="S16" s="22"/>
      <c r="T16" s="22"/>
      <c r="U16" s="22"/>
      <c r="V16" s="22"/>
      <c r="W16" s="22">
        <v>5000000</v>
      </c>
    </row>
    <row r="17" ht="31.4" customHeight="1" spans="1:23">
      <c r="A17" s="116" t="s">
        <v>46</v>
      </c>
      <c r="B17" s="109" t="s">
        <v>185</v>
      </c>
      <c r="C17" s="29" t="s">
        <v>186</v>
      </c>
      <c r="D17" s="29" t="s">
        <v>108</v>
      </c>
      <c r="E17" s="29" t="s">
        <v>109</v>
      </c>
      <c r="F17" s="29" t="s">
        <v>193</v>
      </c>
      <c r="G17" s="29" t="s">
        <v>194</v>
      </c>
      <c r="H17" s="22">
        <v>112400</v>
      </c>
      <c r="I17" s="22"/>
      <c r="J17" s="22"/>
      <c r="K17" s="22"/>
      <c r="L17" s="22"/>
      <c r="M17" s="22"/>
      <c r="N17" s="22"/>
      <c r="O17" s="22"/>
      <c r="P17" s="22"/>
      <c r="Q17" s="22">
        <v>112400</v>
      </c>
      <c r="R17" s="22"/>
      <c r="S17" s="22"/>
      <c r="T17" s="22"/>
      <c r="U17" s="22"/>
      <c r="V17" s="22"/>
      <c r="W17" s="22"/>
    </row>
    <row r="18" ht="31.4" customHeight="1" spans="1:23">
      <c r="A18" s="116" t="s">
        <v>46</v>
      </c>
      <c r="B18" s="109" t="s">
        <v>185</v>
      </c>
      <c r="C18" s="29" t="s">
        <v>186</v>
      </c>
      <c r="D18" s="29" t="s">
        <v>110</v>
      </c>
      <c r="E18" s="29" t="s">
        <v>111</v>
      </c>
      <c r="F18" s="29" t="s">
        <v>195</v>
      </c>
      <c r="G18" s="29" t="s">
        <v>196</v>
      </c>
      <c r="H18" s="22">
        <v>5420900</v>
      </c>
      <c r="I18" s="22"/>
      <c r="J18" s="22"/>
      <c r="K18" s="22"/>
      <c r="L18" s="22"/>
      <c r="M18" s="22"/>
      <c r="N18" s="22"/>
      <c r="O18" s="22"/>
      <c r="P18" s="22"/>
      <c r="Q18" s="22">
        <v>5420900</v>
      </c>
      <c r="R18" s="22"/>
      <c r="S18" s="22"/>
      <c r="T18" s="22"/>
      <c r="U18" s="22"/>
      <c r="V18" s="22"/>
      <c r="W18" s="22"/>
    </row>
    <row r="19" ht="31.4" customHeight="1" spans="1:23">
      <c r="A19" s="116" t="s">
        <v>46</v>
      </c>
      <c r="B19" s="109" t="s">
        <v>185</v>
      </c>
      <c r="C19" s="29" t="s">
        <v>186</v>
      </c>
      <c r="D19" s="29" t="s">
        <v>112</v>
      </c>
      <c r="E19" s="29" t="s">
        <v>113</v>
      </c>
      <c r="F19" s="29" t="s">
        <v>189</v>
      </c>
      <c r="G19" s="29" t="s">
        <v>190</v>
      </c>
      <c r="H19" s="22">
        <v>747300</v>
      </c>
      <c r="I19" s="22"/>
      <c r="J19" s="22"/>
      <c r="K19" s="22"/>
      <c r="L19" s="22"/>
      <c r="M19" s="22"/>
      <c r="N19" s="22"/>
      <c r="O19" s="22"/>
      <c r="P19" s="22"/>
      <c r="Q19" s="22">
        <v>747300</v>
      </c>
      <c r="R19" s="22"/>
      <c r="S19" s="22"/>
      <c r="T19" s="22"/>
      <c r="U19" s="22"/>
      <c r="V19" s="22"/>
      <c r="W19" s="22"/>
    </row>
    <row r="20" ht="31.4" customHeight="1" spans="1:23">
      <c r="A20" s="116" t="s">
        <v>46</v>
      </c>
      <c r="B20" s="109" t="s">
        <v>197</v>
      </c>
      <c r="C20" s="29" t="s">
        <v>198</v>
      </c>
      <c r="D20" s="29" t="s">
        <v>99</v>
      </c>
      <c r="E20" s="29" t="s">
        <v>100</v>
      </c>
      <c r="F20" s="29" t="s">
        <v>199</v>
      </c>
      <c r="G20" s="29" t="s">
        <v>200</v>
      </c>
      <c r="H20" s="22">
        <v>18000000</v>
      </c>
      <c r="I20" s="22"/>
      <c r="J20" s="22"/>
      <c r="K20" s="22"/>
      <c r="L20" s="22"/>
      <c r="M20" s="22"/>
      <c r="N20" s="22"/>
      <c r="O20" s="22"/>
      <c r="P20" s="22"/>
      <c r="Q20" s="22">
        <v>18000000</v>
      </c>
      <c r="R20" s="22"/>
      <c r="S20" s="22"/>
      <c r="T20" s="22"/>
      <c r="U20" s="22"/>
      <c r="V20" s="22"/>
      <c r="W20" s="22"/>
    </row>
    <row r="21" ht="31.4" customHeight="1" spans="1:23">
      <c r="A21" s="116" t="s">
        <v>46</v>
      </c>
      <c r="B21" s="109" t="s">
        <v>201</v>
      </c>
      <c r="C21" s="29" t="s">
        <v>127</v>
      </c>
      <c r="D21" s="29" t="s">
        <v>126</v>
      </c>
      <c r="E21" s="29" t="s">
        <v>127</v>
      </c>
      <c r="F21" s="29" t="s">
        <v>202</v>
      </c>
      <c r="G21" s="29" t="s">
        <v>127</v>
      </c>
      <c r="H21" s="22">
        <v>29000000</v>
      </c>
      <c r="I21" s="22"/>
      <c r="J21" s="22"/>
      <c r="K21" s="22"/>
      <c r="L21" s="22"/>
      <c r="M21" s="22"/>
      <c r="N21" s="22"/>
      <c r="O21" s="22"/>
      <c r="P21" s="22"/>
      <c r="Q21" s="22">
        <v>29000000</v>
      </c>
      <c r="R21" s="22"/>
      <c r="S21" s="22"/>
      <c r="T21" s="22"/>
      <c r="U21" s="22"/>
      <c r="V21" s="22"/>
      <c r="W21" s="22"/>
    </row>
    <row r="22" ht="31.4" customHeight="1" spans="1:23">
      <c r="A22" s="116" t="s">
        <v>46</v>
      </c>
      <c r="B22" s="109" t="s">
        <v>203</v>
      </c>
      <c r="C22" s="29" t="s">
        <v>204</v>
      </c>
      <c r="D22" s="29" t="s">
        <v>65</v>
      </c>
      <c r="E22" s="29" t="s">
        <v>66</v>
      </c>
      <c r="F22" s="29" t="s">
        <v>205</v>
      </c>
      <c r="G22" s="29" t="s">
        <v>206</v>
      </c>
      <c r="H22" s="22">
        <v>2544900</v>
      </c>
      <c r="I22" s="22"/>
      <c r="J22" s="22"/>
      <c r="K22" s="22"/>
      <c r="L22" s="22"/>
      <c r="M22" s="22"/>
      <c r="N22" s="22"/>
      <c r="O22" s="22"/>
      <c r="P22" s="22"/>
      <c r="Q22" s="22">
        <v>2544900</v>
      </c>
      <c r="R22" s="22"/>
      <c r="S22" s="22"/>
      <c r="T22" s="22"/>
      <c r="U22" s="22"/>
      <c r="V22" s="22"/>
      <c r="W22" s="22"/>
    </row>
    <row r="23" ht="31.4" customHeight="1" spans="1:23">
      <c r="A23" s="116" t="s">
        <v>46</v>
      </c>
      <c r="B23" s="109" t="s">
        <v>207</v>
      </c>
      <c r="C23" s="29" t="s">
        <v>208</v>
      </c>
      <c r="D23" s="29" t="s">
        <v>65</v>
      </c>
      <c r="E23" s="29" t="s">
        <v>66</v>
      </c>
      <c r="F23" s="29" t="s">
        <v>209</v>
      </c>
      <c r="G23" s="29" t="s">
        <v>208</v>
      </c>
      <c r="H23" s="22">
        <v>3000000</v>
      </c>
      <c r="I23" s="22"/>
      <c r="J23" s="22"/>
      <c r="K23" s="22"/>
      <c r="L23" s="22"/>
      <c r="M23" s="22"/>
      <c r="N23" s="22"/>
      <c r="O23" s="22"/>
      <c r="P23" s="22"/>
      <c r="Q23" s="22">
        <v>3000000</v>
      </c>
      <c r="R23" s="22"/>
      <c r="S23" s="22"/>
      <c r="T23" s="22"/>
      <c r="U23" s="22"/>
      <c r="V23" s="22"/>
      <c r="W23" s="22"/>
    </row>
    <row r="24" ht="31.4" customHeight="1" spans="1:23">
      <c r="A24" s="116" t="s">
        <v>46</v>
      </c>
      <c r="B24" s="109" t="s">
        <v>210</v>
      </c>
      <c r="C24" s="29" t="s">
        <v>211</v>
      </c>
      <c r="D24" s="29" t="s">
        <v>65</v>
      </c>
      <c r="E24" s="29" t="s">
        <v>66</v>
      </c>
      <c r="F24" s="29" t="s">
        <v>212</v>
      </c>
      <c r="G24" s="29" t="s">
        <v>213</v>
      </c>
      <c r="H24" s="22">
        <v>232800</v>
      </c>
      <c r="I24" s="22">
        <v>165500</v>
      </c>
      <c r="J24" s="22"/>
      <c r="K24" s="22"/>
      <c r="L24" s="22">
        <v>165500</v>
      </c>
      <c r="M24" s="22"/>
      <c r="N24" s="22"/>
      <c r="O24" s="22"/>
      <c r="P24" s="22"/>
      <c r="Q24" s="22">
        <v>43000</v>
      </c>
      <c r="R24" s="22">
        <v>24300</v>
      </c>
      <c r="S24" s="22"/>
      <c r="T24" s="22"/>
      <c r="U24" s="22"/>
      <c r="V24" s="22"/>
      <c r="W24" s="22">
        <v>24300</v>
      </c>
    </row>
    <row r="25" ht="31.4" customHeight="1" spans="1:23">
      <c r="A25" s="116" t="s">
        <v>46</v>
      </c>
      <c r="B25" s="109" t="s">
        <v>214</v>
      </c>
      <c r="C25" s="29" t="s">
        <v>157</v>
      </c>
      <c r="D25" s="29" t="s">
        <v>65</v>
      </c>
      <c r="E25" s="29" t="s">
        <v>66</v>
      </c>
      <c r="F25" s="29" t="s">
        <v>215</v>
      </c>
      <c r="G25" s="29" t="s">
        <v>157</v>
      </c>
      <c r="H25" s="22">
        <v>205300</v>
      </c>
      <c r="I25" s="22">
        <v>33200</v>
      </c>
      <c r="J25" s="22">
        <v>8300</v>
      </c>
      <c r="K25" s="22"/>
      <c r="L25" s="22">
        <v>24900</v>
      </c>
      <c r="M25" s="22"/>
      <c r="N25" s="22"/>
      <c r="O25" s="22"/>
      <c r="P25" s="22"/>
      <c r="Q25" s="22"/>
      <c r="R25" s="22">
        <v>172100</v>
      </c>
      <c r="S25" s="22"/>
      <c r="T25" s="22"/>
      <c r="U25" s="22"/>
      <c r="V25" s="22"/>
      <c r="W25" s="22">
        <v>172100</v>
      </c>
    </row>
    <row r="26" ht="31.4" customHeight="1" spans="1:23">
      <c r="A26" s="116" t="s">
        <v>46</v>
      </c>
      <c r="B26" s="109" t="s">
        <v>216</v>
      </c>
      <c r="C26" s="29" t="s">
        <v>217</v>
      </c>
      <c r="D26" s="29" t="s">
        <v>65</v>
      </c>
      <c r="E26" s="29" t="s">
        <v>66</v>
      </c>
      <c r="F26" s="29" t="s">
        <v>218</v>
      </c>
      <c r="G26" s="29" t="s">
        <v>217</v>
      </c>
      <c r="H26" s="22">
        <v>6100000</v>
      </c>
      <c r="I26" s="22">
        <v>1900000</v>
      </c>
      <c r="J26" s="22">
        <v>475000</v>
      </c>
      <c r="K26" s="22"/>
      <c r="L26" s="22">
        <v>1425000</v>
      </c>
      <c r="M26" s="22"/>
      <c r="N26" s="22"/>
      <c r="O26" s="22"/>
      <c r="P26" s="22"/>
      <c r="Q26" s="22">
        <v>4200000</v>
      </c>
      <c r="R26" s="22"/>
      <c r="S26" s="22"/>
      <c r="T26" s="22"/>
      <c r="U26" s="22"/>
      <c r="V26" s="22"/>
      <c r="W26" s="22"/>
    </row>
    <row r="27" ht="31.4" customHeight="1" spans="1:23">
      <c r="A27" s="116" t="s">
        <v>46</v>
      </c>
      <c r="B27" s="109" t="s">
        <v>219</v>
      </c>
      <c r="C27" s="29" t="s">
        <v>220</v>
      </c>
      <c r="D27" s="29" t="s">
        <v>65</v>
      </c>
      <c r="E27" s="29" t="s">
        <v>66</v>
      </c>
      <c r="F27" s="29" t="s">
        <v>221</v>
      </c>
      <c r="G27" s="29" t="s">
        <v>222</v>
      </c>
      <c r="H27" s="22">
        <v>2103800</v>
      </c>
      <c r="I27" s="22">
        <v>2000000</v>
      </c>
      <c r="J27" s="22">
        <v>500000</v>
      </c>
      <c r="K27" s="22"/>
      <c r="L27" s="22">
        <v>1500000</v>
      </c>
      <c r="M27" s="22"/>
      <c r="N27" s="22"/>
      <c r="O27" s="22"/>
      <c r="P27" s="22"/>
      <c r="Q27" s="22">
        <v>103800</v>
      </c>
      <c r="R27" s="22"/>
      <c r="S27" s="22"/>
      <c r="T27" s="22"/>
      <c r="U27" s="22"/>
      <c r="V27" s="22"/>
      <c r="W27" s="22"/>
    </row>
    <row r="28" ht="31.4" customHeight="1" spans="1:23">
      <c r="A28" s="116" t="s">
        <v>46</v>
      </c>
      <c r="B28" s="109" t="s">
        <v>219</v>
      </c>
      <c r="C28" s="29" t="s">
        <v>220</v>
      </c>
      <c r="D28" s="29" t="s">
        <v>65</v>
      </c>
      <c r="E28" s="29" t="s">
        <v>66</v>
      </c>
      <c r="F28" s="29" t="s">
        <v>223</v>
      </c>
      <c r="G28" s="29" t="s">
        <v>224</v>
      </c>
      <c r="H28" s="22">
        <v>3310000</v>
      </c>
      <c r="I28" s="22">
        <v>2000000</v>
      </c>
      <c r="J28" s="22">
        <v>500000</v>
      </c>
      <c r="K28" s="22"/>
      <c r="L28" s="22">
        <v>1500000</v>
      </c>
      <c r="M28" s="22"/>
      <c r="N28" s="22"/>
      <c r="O28" s="22"/>
      <c r="P28" s="22"/>
      <c r="Q28" s="22">
        <v>1310000</v>
      </c>
      <c r="R28" s="22"/>
      <c r="S28" s="22"/>
      <c r="T28" s="22"/>
      <c r="U28" s="22"/>
      <c r="V28" s="22"/>
      <c r="W28" s="22"/>
    </row>
    <row r="29" ht="31.4" customHeight="1" spans="1:23">
      <c r="A29" s="116" t="s">
        <v>46</v>
      </c>
      <c r="B29" s="109" t="s">
        <v>219</v>
      </c>
      <c r="C29" s="29" t="s">
        <v>220</v>
      </c>
      <c r="D29" s="29" t="s">
        <v>65</v>
      </c>
      <c r="E29" s="29" t="s">
        <v>66</v>
      </c>
      <c r="F29" s="29" t="s">
        <v>225</v>
      </c>
      <c r="G29" s="29" t="s">
        <v>226</v>
      </c>
      <c r="H29" s="22">
        <v>250000</v>
      </c>
      <c r="I29" s="22">
        <v>150000</v>
      </c>
      <c r="J29" s="22">
        <v>37500</v>
      </c>
      <c r="K29" s="22"/>
      <c r="L29" s="22">
        <v>112500</v>
      </c>
      <c r="M29" s="22"/>
      <c r="N29" s="22"/>
      <c r="O29" s="22"/>
      <c r="P29" s="22"/>
      <c r="Q29" s="22"/>
      <c r="R29" s="22">
        <v>100000</v>
      </c>
      <c r="S29" s="22"/>
      <c r="T29" s="22"/>
      <c r="U29" s="22"/>
      <c r="V29" s="22"/>
      <c r="W29" s="22">
        <v>100000</v>
      </c>
    </row>
    <row r="30" ht="31.4" customHeight="1" spans="1:23">
      <c r="A30" s="116" t="s">
        <v>46</v>
      </c>
      <c r="B30" s="109" t="s">
        <v>219</v>
      </c>
      <c r="C30" s="29" t="s">
        <v>220</v>
      </c>
      <c r="D30" s="29" t="s">
        <v>65</v>
      </c>
      <c r="E30" s="29" t="s">
        <v>66</v>
      </c>
      <c r="F30" s="29" t="s">
        <v>227</v>
      </c>
      <c r="G30" s="29" t="s">
        <v>228</v>
      </c>
      <c r="H30" s="22">
        <v>6000000</v>
      </c>
      <c r="I30" s="22">
        <v>6000000</v>
      </c>
      <c r="J30" s="22">
        <v>1500000</v>
      </c>
      <c r="K30" s="22"/>
      <c r="L30" s="22">
        <v>4500000</v>
      </c>
      <c r="M30" s="22"/>
      <c r="N30" s="22"/>
      <c r="O30" s="22"/>
      <c r="P30" s="22"/>
      <c r="Q30" s="22"/>
      <c r="R30" s="22"/>
      <c r="S30" s="22"/>
      <c r="T30" s="22"/>
      <c r="U30" s="22"/>
      <c r="V30" s="22"/>
      <c r="W30" s="22"/>
    </row>
    <row r="31" ht="31.4" customHeight="1" spans="1:23">
      <c r="A31" s="116" t="s">
        <v>46</v>
      </c>
      <c r="B31" s="109" t="s">
        <v>219</v>
      </c>
      <c r="C31" s="29" t="s">
        <v>220</v>
      </c>
      <c r="D31" s="29" t="s">
        <v>65</v>
      </c>
      <c r="E31" s="29" t="s">
        <v>66</v>
      </c>
      <c r="F31" s="29" t="s">
        <v>229</v>
      </c>
      <c r="G31" s="29" t="s">
        <v>230</v>
      </c>
      <c r="H31" s="22">
        <v>9500000</v>
      </c>
      <c r="I31" s="22">
        <v>9500000</v>
      </c>
      <c r="J31" s="22">
        <v>2375000</v>
      </c>
      <c r="K31" s="22"/>
      <c r="L31" s="22">
        <v>7125000</v>
      </c>
      <c r="M31" s="22"/>
      <c r="N31" s="22"/>
      <c r="O31" s="22"/>
      <c r="P31" s="22"/>
      <c r="Q31" s="22"/>
      <c r="R31" s="22"/>
      <c r="S31" s="22"/>
      <c r="T31" s="22"/>
      <c r="U31" s="22"/>
      <c r="V31" s="22"/>
      <c r="W31" s="22"/>
    </row>
    <row r="32" ht="31.4" customHeight="1" spans="1:23">
      <c r="A32" s="116" t="s">
        <v>46</v>
      </c>
      <c r="B32" s="109" t="s">
        <v>219</v>
      </c>
      <c r="C32" s="29" t="s">
        <v>220</v>
      </c>
      <c r="D32" s="29" t="s">
        <v>65</v>
      </c>
      <c r="E32" s="29" t="s">
        <v>66</v>
      </c>
      <c r="F32" s="29" t="s">
        <v>231</v>
      </c>
      <c r="G32" s="29" t="s">
        <v>232</v>
      </c>
      <c r="H32" s="22">
        <v>1000000</v>
      </c>
      <c r="I32" s="22">
        <v>1000000</v>
      </c>
      <c r="J32" s="22">
        <v>250000</v>
      </c>
      <c r="K32" s="22"/>
      <c r="L32" s="22">
        <v>750000</v>
      </c>
      <c r="M32" s="22"/>
      <c r="N32" s="22"/>
      <c r="O32" s="22"/>
      <c r="P32" s="22"/>
      <c r="Q32" s="22"/>
      <c r="R32" s="22"/>
      <c r="S32" s="22"/>
      <c r="T32" s="22"/>
      <c r="U32" s="22"/>
      <c r="V32" s="22"/>
      <c r="W32" s="22"/>
    </row>
    <row r="33" ht="31.4" customHeight="1" spans="1:23">
      <c r="A33" s="116" t="s">
        <v>46</v>
      </c>
      <c r="B33" s="109" t="s">
        <v>219</v>
      </c>
      <c r="C33" s="29" t="s">
        <v>220</v>
      </c>
      <c r="D33" s="29" t="s">
        <v>65</v>
      </c>
      <c r="E33" s="29" t="s">
        <v>66</v>
      </c>
      <c r="F33" s="29" t="s">
        <v>233</v>
      </c>
      <c r="G33" s="29" t="s">
        <v>234</v>
      </c>
      <c r="H33" s="22">
        <v>7228256</v>
      </c>
      <c r="I33" s="22"/>
      <c r="J33" s="22"/>
      <c r="K33" s="22"/>
      <c r="L33" s="22"/>
      <c r="M33" s="22"/>
      <c r="N33" s="22">
        <v>2728256</v>
      </c>
      <c r="O33" s="22"/>
      <c r="P33" s="22"/>
      <c r="Q33" s="22"/>
      <c r="R33" s="22">
        <v>4500000</v>
      </c>
      <c r="S33" s="22"/>
      <c r="T33" s="22"/>
      <c r="U33" s="22"/>
      <c r="V33" s="22"/>
      <c r="W33" s="22">
        <v>4500000</v>
      </c>
    </row>
    <row r="34" ht="31.4" customHeight="1" spans="1:23">
      <c r="A34" s="116" t="s">
        <v>46</v>
      </c>
      <c r="B34" s="109" t="s">
        <v>219</v>
      </c>
      <c r="C34" s="29" t="s">
        <v>220</v>
      </c>
      <c r="D34" s="29" t="s">
        <v>65</v>
      </c>
      <c r="E34" s="29" t="s">
        <v>66</v>
      </c>
      <c r="F34" s="29" t="s">
        <v>235</v>
      </c>
      <c r="G34" s="29" t="s">
        <v>236</v>
      </c>
      <c r="H34" s="22">
        <v>30000000</v>
      </c>
      <c r="I34" s="22">
        <v>17000000</v>
      </c>
      <c r="J34" s="22">
        <v>4250000</v>
      </c>
      <c r="K34" s="22"/>
      <c r="L34" s="22">
        <v>12750000</v>
      </c>
      <c r="M34" s="22"/>
      <c r="N34" s="22"/>
      <c r="O34" s="22"/>
      <c r="P34" s="22"/>
      <c r="Q34" s="22">
        <v>13000000</v>
      </c>
      <c r="R34" s="22"/>
      <c r="S34" s="22"/>
      <c r="T34" s="22"/>
      <c r="U34" s="22"/>
      <c r="V34" s="22"/>
      <c r="W34" s="22"/>
    </row>
    <row r="35" ht="31.4" customHeight="1" spans="1:23">
      <c r="A35" s="116" t="s">
        <v>46</v>
      </c>
      <c r="B35" s="109" t="s">
        <v>219</v>
      </c>
      <c r="C35" s="29" t="s">
        <v>220</v>
      </c>
      <c r="D35" s="29" t="s">
        <v>65</v>
      </c>
      <c r="E35" s="29" t="s">
        <v>66</v>
      </c>
      <c r="F35" s="29" t="s">
        <v>237</v>
      </c>
      <c r="G35" s="29" t="s">
        <v>238</v>
      </c>
      <c r="H35" s="22">
        <v>26900000</v>
      </c>
      <c r="I35" s="22">
        <v>18000000</v>
      </c>
      <c r="J35" s="22">
        <v>4500000</v>
      </c>
      <c r="K35" s="22"/>
      <c r="L35" s="22">
        <v>13500000</v>
      </c>
      <c r="M35" s="22"/>
      <c r="N35" s="22"/>
      <c r="O35" s="22"/>
      <c r="P35" s="22"/>
      <c r="Q35" s="22">
        <v>8900000</v>
      </c>
      <c r="R35" s="22"/>
      <c r="S35" s="22"/>
      <c r="T35" s="22"/>
      <c r="U35" s="22"/>
      <c r="V35" s="22"/>
      <c r="W35" s="22"/>
    </row>
    <row r="36" ht="31.4" customHeight="1" spans="1:23">
      <c r="A36" s="116" t="s">
        <v>46</v>
      </c>
      <c r="B36" s="109" t="s">
        <v>219</v>
      </c>
      <c r="C36" s="29" t="s">
        <v>220</v>
      </c>
      <c r="D36" s="29" t="s">
        <v>65</v>
      </c>
      <c r="E36" s="29" t="s">
        <v>66</v>
      </c>
      <c r="F36" s="29" t="s">
        <v>239</v>
      </c>
      <c r="G36" s="29" t="s">
        <v>240</v>
      </c>
      <c r="H36" s="22">
        <v>7200000</v>
      </c>
      <c r="I36" s="22">
        <v>2200000</v>
      </c>
      <c r="J36" s="22">
        <v>550000</v>
      </c>
      <c r="K36" s="22"/>
      <c r="L36" s="22">
        <v>1650000</v>
      </c>
      <c r="M36" s="22"/>
      <c r="N36" s="22"/>
      <c r="O36" s="22"/>
      <c r="P36" s="22"/>
      <c r="Q36" s="22">
        <v>5000000</v>
      </c>
      <c r="R36" s="22"/>
      <c r="S36" s="22"/>
      <c r="T36" s="22"/>
      <c r="U36" s="22"/>
      <c r="V36" s="22"/>
      <c r="W36" s="22"/>
    </row>
    <row r="37" ht="31.4" customHeight="1" spans="1:23">
      <c r="A37" s="116" t="s">
        <v>46</v>
      </c>
      <c r="B37" s="109" t="s">
        <v>219</v>
      </c>
      <c r="C37" s="29" t="s">
        <v>220</v>
      </c>
      <c r="D37" s="29" t="s">
        <v>65</v>
      </c>
      <c r="E37" s="29" t="s">
        <v>66</v>
      </c>
      <c r="F37" s="29" t="s">
        <v>241</v>
      </c>
      <c r="G37" s="29" t="s">
        <v>242</v>
      </c>
      <c r="H37" s="22">
        <v>200000</v>
      </c>
      <c r="I37" s="22"/>
      <c r="J37" s="22"/>
      <c r="K37" s="22"/>
      <c r="L37" s="22"/>
      <c r="M37" s="22"/>
      <c r="N37" s="22"/>
      <c r="O37" s="22"/>
      <c r="P37" s="22"/>
      <c r="Q37" s="22">
        <v>200000</v>
      </c>
      <c r="R37" s="22"/>
      <c r="S37" s="22"/>
      <c r="T37" s="22"/>
      <c r="U37" s="22"/>
      <c r="V37" s="22"/>
      <c r="W37" s="22"/>
    </row>
    <row r="38" ht="31.4" customHeight="1" spans="1:23">
      <c r="A38" s="116" t="s">
        <v>46</v>
      </c>
      <c r="B38" s="109" t="s">
        <v>219</v>
      </c>
      <c r="C38" s="29" t="s">
        <v>220</v>
      </c>
      <c r="D38" s="29" t="s">
        <v>65</v>
      </c>
      <c r="E38" s="29" t="s">
        <v>66</v>
      </c>
      <c r="F38" s="29" t="s">
        <v>243</v>
      </c>
      <c r="G38" s="29" t="s">
        <v>244</v>
      </c>
      <c r="H38" s="22">
        <v>425000</v>
      </c>
      <c r="I38" s="22">
        <v>425000</v>
      </c>
      <c r="J38" s="22">
        <v>106250</v>
      </c>
      <c r="K38" s="22"/>
      <c r="L38" s="22">
        <v>318750</v>
      </c>
      <c r="M38" s="22"/>
      <c r="N38" s="22"/>
      <c r="O38" s="22"/>
      <c r="P38" s="22"/>
      <c r="Q38" s="22"/>
      <c r="R38" s="22"/>
      <c r="S38" s="22"/>
      <c r="T38" s="22"/>
      <c r="U38" s="22"/>
      <c r="V38" s="22"/>
      <c r="W38" s="22"/>
    </row>
    <row r="39" ht="31.4" customHeight="1" spans="1:23">
      <c r="A39" s="116" t="s">
        <v>46</v>
      </c>
      <c r="B39" s="109" t="s">
        <v>219</v>
      </c>
      <c r="C39" s="29" t="s">
        <v>220</v>
      </c>
      <c r="D39" s="29" t="s">
        <v>65</v>
      </c>
      <c r="E39" s="29" t="s">
        <v>66</v>
      </c>
      <c r="F39" s="29" t="s">
        <v>245</v>
      </c>
      <c r="G39" s="29" t="s">
        <v>246</v>
      </c>
      <c r="H39" s="22">
        <v>51000000</v>
      </c>
      <c r="I39" s="22">
        <v>11000000</v>
      </c>
      <c r="J39" s="22">
        <v>2750000</v>
      </c>
      <c r="K39" s="22"/>
      <c r="L39" s="22">
        <v>8250000</v>
      </c>
      <c r="M39" s="22"/>
      <c r="N39" s="22"/>
      <c r="O39" s="22"/>
      <c r="P39" s="22"/>
      <c r="Q39" s="22">
        <v>40000000</v>
      </c>
      <c r="R39" s="22"/>
      <c r="S39" s="22"/>
      <c r="T39" s="22"/>
      <c r="U39" s="22"/>
      <c r="V39" s="22"/>
      <c r="W39" s="22"/>
    </row>
    <row r="40" ht="31.4" customHeight="1" spans="1:23">
      <c r="A40" s="116" t="s">
        <v>46</v>
      </c>
      <c r="B40" s="109" t="s">
        <v>219</v>
      </c>
      <c r="C40" s="29" t="s">
        <v>220</v>
      </c>
      <c r="D40" s="29" t="s">
        <v>65</v>
      </c>
      <c r="E40" s="29" t="s">
        <v>66</v>
      </c>
      <c r="F40" s="29" t="s">
        <v>247</v>
      </c>
      <c r="G40" s="29" t="s">
        <v>248</v>
      </c>
      <c r="H40" s="22">
        <v>15250000</v>
      </c>
      <c r="I40" s="22">
        <v>4250000</v>
      </c>
      <c r="J40" s="22">
        <v>1062500</v>
      </c>
      <c r="K40" s="22"/>
      <c r="L40" s="22">
        <v>3187500</v>
      </c>
      <c r="M40" s="22"/>
      <c r="N40" s="22"/>
      <c r="O40" s="22"/>
      <c r="P40" s="22"/>
      <c r="Q40" s="22">
        <v>11000000</v>
      </c>
      <c r="R40" s="22"/>
      <c r="S40" s="22"/>
      <c r="T40" s="22"/>
      <c r="U40" s="22"/>
      <c r="V40" s="22"/>
      <c r="W40" s="22"/>
    </row>
    <row r="41" ht="31.4" customHeight="1" spans="1:23">
      <c r="A41" s="116" t="s">
        <v>46</v>
      </c>
      <c r="B41" s="109" t="s">
        <v>219</v>
      </c>
      <c r="C41" s="29" t="s">
        <v>220</v>
      </c>
      <c r="D41" s="29" t="s">
        <v>65</v>
      </c>
      <c r="E41" s="29" t="s">
        <v>66</v>
      </c>
      <c r="F41" s="29" t="s">
        <v>249</v>
      </c>
      <c r="G41" s="29" t="s">
        <v>250</v>
      </c>
      <c r="H41" s="22">
        <v>35250000</v>
      </c>
      <c r="I41" s="22">
        <v>4250000</v>
      </c>
      <c r="J41" s="22">
        <v>1062500</v>
      </c>
      <c r="K41" s="22"/>
      <c r="L41" s="22">
        <v>3187500</v>
      </c>
      <c r="M41" s="22"/>
      <c r="N41" s="22"/>
      <c r="O41" s="22"/>
      <c r="P41" s="22"/>
      <c r="Q41" s="22">
        <v>30000000</v>
      </c>
      <c r="R41" s="22">
        <v>1000000</v>
      </c>
      <c r="S41" s="22"/>
      <c r="T41" s="22"/>
      <c r="U41" s="22"/>
      <c r="V41" s="22"/>
      <c r="W41" s="22">
        <v>1000000</v>
      </c>
    </row>
    <row r="42" ht="31.4" customHeight="1" spans="1:23">
      <c r="A42" s="116" t="s">
        <v>46</v>
      </c>
      <c r="B42" s="109" t="s">
        <v>219</v>
      </c>
      <c r="C42" s="29" t="s">
        <v>220</v>
      </c>
      <c r="D42" s="29" t="s">
        <v>65</v>
      </c>
      <c r="E42" s="29" t="s">
        <v>66</v>
      </c>
      <c r="F42" s="29" t="s">
        <v>251</v>
      </c>
      <c r="G42" s="29" t="s">
        <v>252</v>
      </c>
      <c r="H42" s="22">
        <v>5500000</v>
      </c>
      <c r="I42" s="22"/>
      <c r="J42" s="22"/>
      <c r="K42" s="22"/>
      <c r="L42" s="22"/>
      <c r="M42" s="22"/>
      <c r="N42" s="22"/>
      <c r="O42" s="22"/>
      <c r="P42" s="22"/>
      <c r="Q42" s="22">
        <v>5500000</v>
      </c>
      <c r="R42" s="22"/>
      <c r="S42" s="22"/>
      <c r="T42" s="22"/>
      <c r="U42" s="22"/>
      <c r="V42" s="22"/>
      <c r="W42" s="22"/>
    </row>
    <row r="43" ht="31.4" customHeight="1" spans="1:23">
      <c r="A43" s="116" t="s">
        <v>46</v>
      </c>
      <c r="B43" s="109" t="s">
        <v>219</v>
      </c>
      <c r="C43" s="29" t="s">
        <v>220</v>
      </c>
      <c r="D43" s="29" t="s">
        <v>65</v>
      </c>
      <c r="E43" s="29" t="s">
        <v>66</v>
      </c>
      <c r="F43" s="29" t="s">
        <v>253</v>
      </c>
      <c r="G43" s="29" t="s">
        <v>254</v>
      </c>
      <c r="H43" s="22">
        <v>3000000</v>
      </c>
      <c r="I43" s="22"/>
      <c r="J43" s="22"/>
      <c r="K43" s="22"/>
      <c r="L43" s="22"/>
      <c r="M43" s="22"/>
      <c r="N43" s="22"/>
      <c r="O43" s="22"/>
      <c r="P43" s="22"/>
      <c r="Q43" s="22">
        <v>3000000</v>
      </c>
      <c r="R43" s="22"/>
      <c r="S43" s="22"/>
      <c r="T43" s="22"/>
      <c r="U43" s="22"/>
      <c r="V43" s="22"/>
      <c r="W43" s="22"/>
    </row>
    <row r="44" ht="31.4" customHeight="1" spans="1:23">
      <c r="A44" s="116" t="s">
        <v>46</v>
      </c>
      <c r="B44" s="109" t="s">
        <v>219</v>
      </c>
      <c r="C44" s="29" t="s">
        <v>220</v>
      </c>
      <c r="D44" s="29" t="s">
        <v>65</v>
      </c>
      <c r="E44" s="29" t="s">
        <v>66</v>
      </c>
      <c r="F44" s="29" t="s">
        <v>255</v>
      </c>
      <c r="G44" s="29" t="s">
        <v>256</v>
      </c>
      <c r="H44" s="22">
        <v>1500000</v>
      </c>
      <c r="I44" s="22"/>
      <c r="J44" s="22"/>
      <c r="K44" s="22"/>
      <c r="L44" s="22"/>
      <c r="M44" s="22"/>
      <c r="N44" s="22"/>
      <c r="O44" s="22"/>
      <c r="P44" s="22"/>
      <c r="Q44" s="22">
        <v>1000000</v>
      </c>
      <c r="R44" s="22">
        <v>500000</v>
      </c>
      <c r="S44" s="22"/>
      <c r="T44" s="22"/>
      <c r="U44" s="22"/>
      <c r="V44" s="22"/>
      <c r="W44" s="22">
        <v>500000</v>
      </c>
    </row>
    <row r="45" ht="31.4" customHeight="1" spans="1:23">
      <c r="A45" s="116" t="s">
        <v>46</v>
      </c>
      <c r="B45" s="109" t="s">
        <v>219</v>
      </c>
      <c r="C45" s="29" t="s">
        <v>220</v>
      </c>
      <c r="D45" s="29" t="s">
        <v>65</v>
      </c>
      <c r="E45" s="29" t="s">
        <v>66</v>
      </c>
      <c r="F45" s="29" t="s">
        <v>257</v>
      </c>
      <c r="G45" s="29" t="s">
        <v>258</v>
      </c>
      <c r="H45" s="22">
        <v>13584200</v>
      </c>
      <c r="I45" s="22">
        <v>6516500</v>
      </c>
      <c r="J45" s="22">
        <v>1629125</v>
      </c>
      <c r="K45" s="22"/>
      <c r="L45" s="22">
        <v>4887375</v>
      </c>
      <c r="M45" s="22"/>
      <c r="N45" s="22"/>
      <c r="O45" s="22"/>
      <c r="P45" s="22"/>
      <c r="Q45" s="22">
        <v>7067700</v>
      </c>
      <c r="R45" s="22"/>
      <c r="S45" s="22"/>
      <c r="T45" s="22"/>
      <c r="U45" s="22"/>
      <c r="V45" s="22"/>
      <c r="W45" s="22"/>
    </row>
    <row r="46" ht="31.4" customHeight="1" spans="1:23">
      <c r="A46" s="116" t="s">
        <v>46</v>
      </c>
      <c r="B46" s="109" t="s">
        <v>219</v>
      </c>
      <c r="C46" s="29" t="s">
        <v>220</v>
      </c>
      <c r="D46" s="29" t="s">
        <v>95</v>
      </c>
      <c r="E46" s="29" t="s">
        <v>96</v>
      </c>
      <c r="F46" s="29" t="s">
        <v>257</v>
      </c>
      <c r="G46" s="29" t="s">
        <v>258</v>
      </c>
      <c r="H46" s="22">
        <v>266500</v>
      </c>
      <c r="I46" s="22"/>
      <c r="J46" s="22"/>
      <c r="K46" s="22"/>
      <c r="L46" s="22"/>
      <c r="M46" s="22"/>
      <c r="N46" s="22"/>
      <c r="O46" s="22"/>
      <c r="P46" s="22"/>
      <c r="Q46" s="22">
        <v>266500</v>
      </c>
      <c r="R46" s="22"/>
      <c r="S46" s="22"/>
      <c r="T46" s="22"/>
      <c r="U46" s="22"/>
      <c r="V46" s="22"/>
      <c r="W46" s="22"/>
    </row>
    <row r="47" ht="31.4" customHeight="1" spans="1:23">
      <c r="A47" s="116" t="s">
        <v>46</v>
      </c>
      <c r="B47" s="109" t="s">
        <v>259</v>
      </c>
      <c r="C47" s="29" t="s">
        <v>260</v>
      </c>
      <c r="D47" s="29" t="s">
        <v>65</v>
      </c>
      <c r="E47" s="29" t="s">
        <v>66</v>
      </c>
      <c r="F47" s="29" t="s">
        <v>209</v>
      </c>
      <c r="G47" s="29" t="s">
        <v>208</v>
      </c>
      <c r="H47" s="22">
        <v>40890000</v>
      </c>
      <c r="I47" s="22">
        <v>29220000</v>
      </c>
      <c r="J47" s="22"/>
      <c r="K47" s="22"/>
      <c r="L47" s="22">
        <v>29220000</v>
      </c>
      <c r="M47" s="22"/>
      <c r="N47" s="22"/>
      <c r="O47" s="22"/>
      <c r="P47" s="22"/>
      <c r="Q47" s="22">
        <v>11670000</v>
      </c>
      <c r="R47" s="22"/>
      <c r="S47" s="22"/>
      <c r="T47" s="22"/>
      <c r="U47" s="22"/>
      <c r="V47" s="22"/>
      <c r="W47" s="22"/>
    </row>
    <row r="48" ht="18.75" customHeight="1" spans="1:23">
      <c r="A48" s="30" t="s">
        <v>128</v>
      </c>
      <c r="B48" s="31"/>
      <c r="C48" s="31"/>
      <c r="D48" s="31"/>
      <c r="E48" s="31"/>
      <c r="F48" s="31"/>
      <c r="G48" s="32"/>
      <c r="H48" s="22">
        <v>733543156</v>
      </c>
      <c r="I48" s="22">
        <v>390710200</v>
      </c>
      <c r="J48" s="22">
        <v>90331175</v>
      </c>
      <c r="K48" s="22"/>
      <c r="L48" s="22">
        <v>300379025</v>
      </c>
      <c r="M48" s="22"/>
      <c r="N48" s="22">
        <v>2728256</v>
      </c>
      <c r="O48" s="22"/>
      <c r="P48" s="22"/>
      <c r="Q48" s="22">
        <v>328808300</v>
      </c>
      <c r="R48" s="22">
        <v>11296400</v>
      </c>
      <c r="S48" s="22"/>
      <c r="T48" s="22"/>
      <c r="U48" s="22"/>
      <c r="V48" s="22"/>
      <c r="W48" s="22">
        <v>11296400</v>
      </c>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1"/>
  <sheetViews>
    <sheetView showZeros="0" topLeftCell="K125" workbookViewId="0">
      <selection activeCell="V1" sqref="V$1:V$1048576"/>
    </sheetView>
  </sheetViews>
  <sheetFormatPr defaultColWidth="9.14166666666667" defaultRowHeight="14.25" customHeight="1"/>
  <cols>
    <col min="1" max="1" width="14.575" customWidth="1"/>
    <col min="2" max="2" width="21.0333333333333" customWidth="1"/>
    <col min="3" max="3" width="36.5583333333333" customWidth="1"/>
    <col min="4" max="4" width="23.85" customWidth="1"/>
    <col min="5" max="5" width="15.6" customWidth="1"/>
    <col min="6" max="6" width="19.7416666666667" customWidth="1"/>
    <col min="7" max="7" width="14.8833333333333" customWidth="1"/>
    <col min="8" max="8" width="19.7416666666667" customWidth="1"/>
    <col min="9" max="9" width="17.8916666666667" customWidth="1"/>
    <col min="10" max="11" width="17.225" customWidth="1"/>
    <col min="12" max="13" width="17" customWidth="1"/>
    <col min="14" max="14" width="17.6666666666667" customWidth="1"/>
    <col min="15" max="16" width="16.775" customWidth="1"/>
    <col min="17" max="17" width="13.6" customWidth="1"/>
    <col min="18" max="21" width="15.175" customWidth="1"/>
    <col min="22" max="22" width="16.8916666666667" customWidth="1"/>
    <col min="23" max="23" width="15.175" customWidth="1"/>
  </cols>
  <sheetData>
    <row r="1" ht="13.5" customHeight="1" spans="5:23">
      <c r="E1" s="1"/>
      <c r="F1" s="1"/>
      <c r="G1" s="1"/>
      <c r="H1" s="1"/>
      <c r="U1" s="113"/>
      <c r="W1" s="54" t="s">
        <v>261</v>
      </c>
    </row>
    <row r="2" ht="27.75" customHeight="1" spans="1:23">
      <c r="A2" s="26" t="s">
        <v>262</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"单位名称："&amp;"西南林业大学"</f>
        <v>单位名称：西南林业大学</v>
      </c>
      <c r="B3" s="108" t="str">
        <f t="shared" si="0"/>
        <v>单位名称：西南林业大学</v>
      </c>
      <c r="C3" s="108"/>
      <c r="D3" s="108"/>
      <c r="E3" s="108"/>
      <c r="F3" s="108"/>
      <c r="G3" s="108"/>
      <c r="H3" s="108"/>
      <c r="I3" s="108"/>
      <c r="J3" s="6"/>
      <c r="K3" s="6"/>
      <c r="L3" s="6"/>
      <c r="M3" s="6"/>
      <c r="N3" s="6"/>
      <c r="O3" s="6"/>
      <c r="P3" s="6"/>
      <c r="Q3" s="6"/>
      <c r="U3" s="113"/>
      <c r="W3" s="103" t="s">
        <v>153</v>
      </c>
    </row>
    <row r="4" ht="21.75" customHeight="1" spans="1:23">
      <c r="A4" s="8" t="s">
        <v>263</v>
      </c>
      <c r="B4" s="8" t="s">
        <v>163</v>
      </c>
      <c r="C4" s="8" t="s">
        <v>164</v>
      </c>
      <c r="D4" s="8" t="s">
        <v>264</v>
      </c>
      <c r="E4" s="9" t="s">
        <v>165</v>
      </c>
      <c r="F4" s="9" t="s">
        <v>166</v>
      </c>
      <c r="G4" s="9" t="s">
        <v>167</v>
      </c>
      <c r="H4" s="9" t="s">
        <v>168</v>
      </c>
      <c r="I4" s="61" t="s">
        <v>31</v>
      </c>
      <c r="J4" s="61" t="s">
        <v>265</v>
      </c>
      <c r="K4" s="61"/>
      <c r="L4" s="61"/>
      <c r="M4" s="61"/>
      <c r="N4" s="110" t="s">
        <v>170</v>
      </c>
      <c r="O4" s="110"/>
      <c r="P4" s="110"/>
      <c r="Q4" s="9" t="s">
        <v>37</v>
      </c>
      <c r="R4" s="10" t="s">
        <v>53</v>
      </c>
      <c r="S4" s="11"/>
      <c r="T4" s="11"/>
      <c r="U4" s="11"/>
      <c r="V4" s="11"/>
      <c r="W4" s="12"/>
    </row>
    <row r="5" ht="21.75" customHeight="1" spans="1:23">
      <c r="A5" s="13"/>
      <c r="B5" s="13"/>
      <c r="C5" s="13"/>
      <c r="D5" s="13"/>
      <c r="E5" s="14"/>
      <c r="F5" s="14"/>
      <c r="G5" s="14"/>
      <c r="H5" s="14"/>
      <c r="I5" s="61"/>
      <c r="J5" s="45" t="s">
        <v>34</v>
      </c>
      <c r="K5" s="45"/>
      <c r="L5" s="45" t="s">
        <v>35</v>
      </c>
      <c r="M5" s="45" t="s">
        <v>36</v>
      </c>
      <c r="N5" s="111" t="s">
        <v>34</v>
      </c>
      <c r="O5" s="111" t="s">
        <v>35</v>
      </c>
      <c r="P5" s="111" t="s">
        <v>36</v>
      </c>
      <c r="Q5" s="14"/>
      <c r="R5" s="9" t="s">
        <v>33</v>
      </c>
      <c r="S5" s="9" t="s">
        <v>44</v>
      </c>
      <c r="T5" s="9" t="s">
        <v>176</v>
      </c>
      <c r="U5" s="9" t="s">
        <v>40</v>
      </c>
      <c r="V5" s="9" t="s">
        <v>41</v>
      </c>
      <c r="W5" s="9" t="s">
        <v>42</v>
      </c>
    </row>
    <row r="6" ht="40.5" customHeight="1" spans="1:23">
      <c r="A6" s="16"/>
      <c r="B6" s="16"/>
      <c r="C6" s="16"/>
      <c r="D6" s="16"/>
      <c r="E6" s="17"/>
      <c r="F6" s="17"/>
      <c r="G6" s="17"/>
      <c r="H6" s="17"/>
      <c r="I6" s="61"/>
      <c r="J6" s="45" t="s">
        <v>33</v>
      </c>
      <c r="K6" s="45" t="s">
        <v>266</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9"/>
      <c r="B8" s="109"/>
      <c r="C8" s="29" t="s">
        <v>267</v>
      </c>
      <c r="D8" s="29"/>
      <c r="E8" s="29"/>
      <c r="F8" s="29"/>
      <c r="G8" s="29"/>
      <c r="H8" s="29"/>
      <c r="I8" s="112">
        <v>159400</v>
      </c>
      <c r="J8" s="112"/>
      <c r="K8" s="112"/>
      <c r="L8" s="112"/>
      <c r="M8" s="112"/>
      <c r="N8" s="112">
        <v>159400</v>
      </c>
      <c r="O8" s="112"/>
      <c r="P8" s="112"/>
      <c r="Q8" s="112"/>
      <c r="R8" s="112"/>
      <c r="S8" s="112"/>
      <c r="T8" s="112"/>
      <c r="U8" s="90"/>
      <c r="V8" s="112"/>
      <c r="W8" s="112"/>
    </row>
    <row r="9" ht="32.9" customHeight="1" spans="1:23">
      <c r="A9" s="29" t="s">
        <v>268</v>
      </c>
      <c r="B9" s="109" t="s">
        <v>269</v>
      </c>
      <c r="C9" s="29" t="s">
        <v>267</v>
      </c>
      <c r="D9" s="29" t="s">
        <v>46</v>
      </c>
      <c r="E9" s="29" t="s">
        <v>91</v>
      </c>
      <c r="F9" s="29" t="s">
        <v>92</v>
      </c>
      <c r="G9" s="29" t="s">
        <v>205</v>
      </c>
      <c r="H9" s="29" t="s">
        <v>206</v>
      </c>
      <c r="I9" s="112">
        <v>159400</v>
      </c>
      <c r="J9" s="112"/>
      <c r="K9" s="112"/>
      <c r="L9" s="112"/>
      <c r="M9" s="112"/>
      <c r="N9" s="112">
        <v>159400</v>
      </c>
      <c r="O9" s="112"/>
      <c r="P9" s="112"/>
      <c r="Q9" s="112"/>
      <c r="R9" s="112"/>
      <c r="S9" s="112"/>
      <c r="T9" s="112"/>
      <c r="U9" s="90"/>
      <c r="V9" s="112"/>
      <c r="W9" s="112"/>
    </row>
    <row r="10" ht="32.9" customHeight="1" spans="1:23">
      <c r="A10" s="29"/>
      <c r="B10" s="29"/>
      <c r="C10" s="29" t="s">
        <v>270</v>
      </c>
      <c r="D10" s="29"/>
      <c r="E10" s="29"/>
      <c r="F10" s="29"/>
      <c r="G10" s="29"/>
      <c r="H10" s="29"/>
      <c r="I10" s="112">
        <v>3400000</v>
      </c>
      <c r="J10" s="112"/>
      <c r="K10" s="112"/>
      <c r="L10" s="112"/>
      <c r="M10" s="112"/>
      <c r="N10" s="112">
        <v>3400000</v>
      </c>
      <c r="O10" s="112"/>
      <c r="P10" s="112"/>
      <c r="Q10" s="112"/>
      <c r="R10" s="112"/>
      <c r="S10" s="112"/>
      <c r="T10" s="112"/>
      <c r="U10" s="90"/>
      <c r="V10" s="112"/>
      <c r="W10" s="112"/>
    </row>
    <row r="11" ht="32.9" customHeight="1" spans="1:23">
      <c r="A11" s="29" t="s">
        <v>268</v>
      </c>
      <c r="B11" s="109" t="s">
        <v>271</v>
      </c>
      <c r="C11" s="29" t="s">
        <v>270</v>
      </c>
      <c r="D11" s="29" t="s">
        <v>46</v>
      </c>
      <c r="E11" s="29" t="s">
        <v>71</v>
      </c>
      <c r="F11" s="29" t="s">
        <v>72</v>
      </c>
      <c r="G11" s="29" t="s">
        <v>235</v>
      </c>
      <c r="H11" s="29" t="s">
        <v>236</v>
      </c>
      <c r="I11" s="112">
        <v>224400</v>
      </c>
      <c r="J11" s="112"/>
      <c r="K11" s="112"/>
      <c r="L11" s="112"/>
      <c r="M11" s="112"/>
      <c r="N11" s="112">
        <v>224400</v>
      </c>
      <c r="O11" s="112"/>
      <c r="P11" s="112"/>
      <c r="Q11" s="112"/>
      <c r="R11" s="112"/>
      <c r="S11" s="112"/>
      <c r="T11" s="112"/>
      <c r="U11" s="90"/>
      <c r="V11" s="112"/>
      <c r="W11" s="112"/>
    </row>
    <row r="12" ht="32.9" customHeight="1" spans="1:23">
      <c r="A12" s="29" t="s">
        <v>268</v>
      </c>
      <c r="B12" s="109" t="s">
        <v>271</v>
      </c>
      <c r="C12" s="29" t="s">
        <v>270</v>
      </c>
      <c r="D12" s="29" t="s">
        <v>46</v>
      </c>
      <c r="E12" s="29" t="s">
        <v>71</v>
      </c>
      <c r="F12" s="29" t="s">
        <v>72</v>
      </c>
      <c r="G12" s="29" t="s">
        <v>245</v>
      </c>
      <c r="H12" s="29" t="s">
        <v>246</v>
      </c>
      <c r="I12" s="112">
        <v>670600</v>
      </c>
      <c r="J12" s="112"/>
      <c r="K12" s="112"/>
      <c r="L12" s="112"/>
      <c r="M12" s="112"/>
      <c r="N12" s="112">
        <v>670600</v>
      </c>
      <c r="O12" s="112"/>
      <c r="P12" s="112"/>
      <c r="Q12" s="112"/>
      <c r="R12" s="112"/>
      <c r="S12" s="112"/>
      <c r="T12" s="112"/>
      <c r="U12" s="90"/>
      <c r="V12" s="112"/>
      <c r="W12" s="112"/>
    </row>
    <row r="13" ht="32.9" customHeight="1" spans="1:23">
      <c r="A13" s="29" t="s">
        <v>268</v>
      </c>
      <c r="B13" s="109" t="s">
        <v>271</v>
      </c>
      <c r="C13" s="29" t="s">
        <v>270</v>
      </c>
      <c r="D13" s="29" t="s">
        <v>46</v>
      </c>
      <c r="E13" s="29" t="s">
        <v>71</v>
      </c>
      <c r="F13" s="29" t="s">
        <v>72</v>
      </c>
      <c r="G13" s="29" t="s">
        <v>247</v>
      </c>
      <c r="H13" s="29" t="s">
        <v>248</v>
      </c>
      <c r="I13" s="112">
        <v>260000</v>
      </c>
      <c r="J13" s="112"/>
      <c r="K13" s="112"/>
      <c r="L13" s="112"/>
      <c r="M13" s="112"/>
      <c r="N13" s="112">
        <v>260000</v>
      </c>
      <c r="O13" s="112"/>
      <c r="P13" s="112"/>
      <c r="Q13" s="112"/>
      <c r="R13" s="112"/>
      <c r="S13" s="112"/>
      <c r="T13" s="112"/>
      <c r="U13" s="90"/>
      <c r="V13" s="112"/>
      <c r="W13" s="112"/>
    </row>
    <row r="14" ht="32.9" customHeight="1" spans="1:23">
      <c r="A14" s="29" t="s">
        <v>268</v>
      </c>
      <c r="B14" s="109" t="s">
        <v>271</v>
      </c>
      <c r="C14" s="29" t="s">
        <v>270</v>
      </c>
      <c r="D14" s="29" t="s">
        <v>46</v>
      </c>
      <c r="E14" s="29" t="s">
        <v>71</v>
      </c>
      <c r="F14" s="29" t="s">
        <v>72</v>
      </c>
      <c r="G14" s="29" t="s">
        <v>249</v>
      </c>
      <c r="H14" s="29" t="s">
        <v>250</v>
      </c>
      <c r="I14" s="112">
        <v>375000</v>
      </c>
      <c r="J14" s="112"/>
      <c r="K14" s="112"/>
      <c r="L14" s="112"/>
      <c r="M14" s="112"/>
      <c r="N14" s="112">
        <v>375000</v>
      </c>
      <c r="O14" s="112"/>
      <c r="P14" s="112"/>
      <c r="Q14" s="112"/>
      <c r="R14" s="112"/>
      <c r="S14" s="112"/>
      <c r="T14" s="112"/>
      <c r="U14" s="90"/>
      <c r="V14" s="112"/>
      <c r="W14" s="112"/>
    </row>
    <row r="15" ht="32.9" customHeight="1" spans="1:23">
      <c r="A15" s="29" t="s">
        <v>268</v>
      </c>
      <c r="B15" s="109" t="s">
        <v>271</v>
      </c>
      <c r="C15" s="29" t="s">
        <v>270</v>
      </c>
      <c r="D15" s="29" t="s">
        <v>46</v>
      </c>
      <c r="E15" s="29" t="s">
        <v>71</v>
      </c>
      <c r="F15" s="29" t="s">
        <v>72</v>
      </c>
      <c r="G15" s="29" t="s">
        <v>257</v>
      </c>
      <c r="H15" s="29" t="s">
        <v>258</v>
      </c>
      <c r="I15" s="112">
        <v>70000</v>
      </c>
      <c r="J15" s="112"/>
      <c r="K15" s="112"/>
      <c r="L15" s="112"/>
      <c r="M15" s="112"/>
      <c r="N15" s="112">
        <v>70000</v>
      </c>
      <c r="O15" s="112"/>
      <c r="P15" s="112"/>
      <c r="Q15" s="112"/>
      <c r="R15" s="112"/>
      <c r="S15" s="112"/>
      <c r="T15" s="112"/>
      <c r="U15" s="90"/>
      <c r="V15" s="112"/>
      <c r="W15" s="112"/>
    </row>
    <row r="16" ht="32.9" customHeight="1" spans="1:23">
      <c r="A16" s="29" t="s">
        <v>268</v>
      </c>
      <c r="B16" s="109" t="s">
        <v>271</v>
      </c>
      <c r="C16" s="29" t="s">
        <v>270</v>
      </c>
      <c r="D16" s="29" t="s">
        <v>46</v>
      </c>
      <c r="E16" s="29" t="s">
        <v>71</v>
      </c>
      <c r="F16" s="29" t="s">
        <v>72</v>
      </c>
      <c r="G16" s="29" t="s">
        <v>205</v>
      </c>
      <c r="H16" s="29" t="s">
        <v>206</v>
      </c>
      <c r="I16" s="112">
        <v>1800000</v>
      </c>
      <c r="J16" s="112"/>
      <c r="K16" s="112"/>
      <c r="L16" s="112"/>
      <c r="M16" s="112"/>
      <c r="N16" s="112">
        <v>1800000</v>
      </c>
      <c r="O16" s="112"/>
      <c r="P16" s="112"/>
      <c r="Q16" s="112"/>
      <c r="R16" s="112"/>
      <c r="S16" s="112"/>
      <c r="T16" s="112"/>
      <c r="U16" s="90"/>
      <c r="V16" s="112"/>
      <c r="W16" s="112"/>
    </row>
    <row r="17" ht="32.9" customHeight="1" spans="1:23">
      <c r="A17" s="29"/>
      <c r="B17" s="29"/>
      <c r="C17" s="29" t="s">
        <v>272</v>
      </c>
      <c r="D17" s="29"/>
      <c r="E17" s="29"/>
      <c r="F17" s="29"/>
      <c r="G17" s="29"/>
      <c r="H17" s="29"/>
      <c r="I17" s="112">
        <v>110000</v>
      </c>
      <c r="J17" s="112"/>
      <c r="K17" s="112"/>
      <c r="L17" s="112"/>
      <c r="M17" s="112"/>
      <c r="N17" s="112">
        <v>110000</v>
      </c>
      <c r="O17" s="112"/>
      <c r="P17" s="112"/>
      <c r="Q17" s="112"/>
      <c r="R17" s="112"/>
      <c r="S17" s="112"/>
      <c r="T17" s="112"/>
      <c r="U17" s="90"/>
      <c r="V17" s="112"/>
      <c r="W17" s="112"/>
    </row>
    <row r="18" ht="32.9" customHeight="1" spans="1:23">
      <c r="A18" s="29" t="s">
        <v>273</v>
      </c>
      <c r="B18" s="109" t="s">
        <v>274</v>
      </c>
      <c r="C18" s="29" t="s">
        <v>272</v>
      </c>
      <c r="D18" s="29" t="s">
        <v>46</v>
      </c>
      <c r="E18" s="29" t="s">
        <v>75</v>
      </c>
      <c r="F18" s="29" t="s">
        <v>76</v>
      </c>
      <c r="G18" s="29" t="s">
        <v>235</v>
      </c>
      <c r="H18" s="29" t="s">
        <v>236</v>
      </c>
      <c r="I18" s="112">
        <v>66000</v>
      </c>
      <c r="J18" s="112"/>
      <c r="K18" s="112"/>
      <c r="L18" s="112"/>
      <c r="M18" s="112"/>
      <c r="N18" s="112">
        <v>66000</v>
      </c>
      <c r="O18" s="112"/>
      <c r="P18" s="112"/>
      <c r="Q18" s="112"/>
      <c r="R18" s="112"/>
      <c r="S18" s="112"/>
      <c r="T18" s="112"/>
      <c r="U18" s="90"/>
      <c r="V18" s="112"/>
      <c r="W18" s="112"/>
    </row>
    <row r="19" ht="32.9" customHeight="1" spans="1:23">
      <c r="A19" s="29" t="s">
        <v>273</v>
      </c>
      <c r="B19" s="109" t="s">
        <v>274</v>
      </c>
      <c r="C19" s="29" t="s">
        <v>272</v>
      </c>
      <c r="D19" s="29" t="s">
        <v>46</v>
      </c>
      <c r="E19" s="29" t="s">
        <v>75</v>
      </c>
      <c r="F19" s="29" t="s">
        <v>76</v>
      </c>
      <c r="G19" s="29" t="s">
        <v>245</v>
      </c>
      <c r="H19" s="29" t="s">
        <v>246</v>
      </c>
      <c r="I19" s="112">
        <v>22000</v>
      </c>
      <c r="J19" s="112"/>
      <c r="K19" s="112"/>
      <c r="L19" s="112"/>
      <c r="M19" s="112"/>
      <c r="N19" s="112">
        <v>22000</v>
      </c>
      <c r="O19" s="112"/>
      <c r="P19" s="112"/>
      <c r="Q19" s="112"/>
      <c r="R19" s="112"/>
      <c r="S19" s="112"/>
      <c r="T19" s="112"/>
      <c r="U19" s="90"/>
      <c r="V19" s="112"/>
      <c r="W19" s="112"/>
    </row>
    <row r="20" ht="32.9" customHeight="1" spans="1:23">
      <c r="A20" s="29" t="s">
        <v>273</v>
      </c>
      <c r="B20" s="109" t="s">
        <v>274</v>
      </c>
      <c r="C20" s="29" t="s">
        <v>272</v>
      </c>
      <c r="D20" s="29" t="s">
        <v>46</v>
      </c>
      <c r="E20" s="29" t="s">
        <v>75</v>
      </c>
      <c r="F20" s="29" t="s">
        <v>76</v>
      </c>
      <c r="G20" s="29" t="s">
        <v>275</v>
      </c>
      <c r="H20" s="29" t="s">
        <v>58</v>
      </c>
      <c r="I20" s="112">
        <v>22000</v>
      </c>
      <c r="J20" s="112"/>
      <c r="K20" s="112"/>
      <c r="L20" s="112"/>
      <c r="M20" s="112"/>
      <c r="N20" s="112">
        <v>22000</v>
      </c>
      <c r="O20" s="112"/>
      <c r="P20" s="112"/>
      <c r="Q20" s="112"/>
      <c r="R20" s="112"/>
      <c r="S20" s="112"/>
      <c r="T20" s="112"/>
      <c r="U20" s="90"/>
      <c r="V20" s="112"/>
      <c r="W20" s="112"/>
    </row>
    <row r="21" ht="32.9" customHeight="1" spans="1:23">
      <c r="A21" s="29"/>
      <c r="B21" s="29"/>
      <c r="C21" s="29" t="s">
        <v>276</v>
      </c>
      <c r="D21" s="29"/>
      <c r="E21" s="29"/>
      <c r="F21" s="29"/>
      <c r="G21" s="29"/>
      <c r="H21" s="29"/>
      <c r="I21" s="112">
        <v>90000</v>
      </c>
      <c r="J21" s="112"/>
      <c r="K21" s="112"/>
      <c r="L21" s="112"/>
      <c r="M21" s="112"/>
      <c r="N21" s="112">
        <v>90000</v>
      </c>
      <c r="O21" s="112"/>
      <c r="P21" s="112"/>
      <c r="Q21" s="112"/>
      <c r="R21" s="112"/>
      <c r="S21" s="112"/>
      <c r="T21" s="112"/>
      <c r="U21" s="90"/>
      <c r="V21" s="112"/>
      <c r="W21" s="112"/>
    </row>
    <row r="22" ht="32.9" customHeight="1" spans="1:23">
      <c r="A22" s="29" t="s">
        <v>273</v>
      </c>
      <c r="B22" s="109" t="s">
        <v>277</v>
      </c>
      <c r="C22" s="29" t="s">
        <v>276</v>
      </c>
      <c r="D22" s="29" t="s">
        <v>46</v>
      </c>
      <c r="E22" s="29" t="s">
        <v>85</v>
      </c>
      <c r="F22" s="29" t="s">
        <v>86</v>
      </c>
      <c r="G22" s="29" t="s">
        <v>223</v>
      </c>
      <c r="H22" s="29" t="s">
        <v>224</v>
      </c>
      <c r="I22" s="112">
        <v>30000</v>
      </c>
      <c r="J22" s="112"/>
      <c r="K22" s="112"/>
      <c r="L22" s="112"/>
      <c r="M22" s="112"/>
      <c r="N22" s="112">
        <v>30000</v>
      </c>
      <c r="O22" s="112"/>
      <c r="P22" s="112"/>
      <c r="Q22" s="112"/>
      <c r="R22" s="112"/>
      <c r="S22" s="112"/>
      <c r="T22" s="112"/>
      <c r="U22" s="90"/>
      <c r="V22" s="112"/>
      <c r="W22" s="112"/>
    </row>
    <row r="23" ht="32.9" customHeight="1" spans="1:23">
      <c r="A23" s="29" t="s">
        <v>273</v>
      </c>
      <c r="B23" s="109" t="s">
        <v>277</v>
      </c>
      <c r="C23" s="29" t="s">
        <v>276</v>
      </c>
      <c r="D23" s="29" t="s">
        <v>46</v>
      </c>
      <c r="E23" s="29" t="s">
        <v>85</v>
      </c>
      <c r="F23" s="29" t="s">
        <v>86</v>
      </c>
      <c r="G23" s="29" t="s">
        <v>247</v>
      </c>
      <c r="H23" s="29" t="s">
        <v>248</v>
      </c>
      <c r="I23" s="112">
        <v>30000</v>
      </c>
      <c r="J23" s="112"/>
      <c r="K23" s="112"/>
      <c r="L23" s="112"/>
      <c r="M23" s="112"/>
      <c r="N23" s="112">
        <v>30000</v>
      </c>
      <c r="O23" s="112"/>
      <c r="P23" s="112"/>
      <c r="Q23" s="112"/>
      <c r="R23" s="112"/>
      <c r="S23" s="112"/>
      <c r="T23" s="112"/>
      <c r="U23" s="90"/>
      <c r="V23" s="112"/>
      <c r="W23" s="112"/>
    </row>
    <row r="24" ht="32.9" customHeight="1" spans="1:23">
      <c r="A24" s="29" t="s">
        <v>273</v>
      </c>
      <c r="B24" s="109" t="s">
        <v>277</v>
      </c>
      <c r="C24" s="29" t="s">
        <v>276</v>
      </c>
      <c r="D24" s="29" t="s">
        <v>46</v>
      </c>
      <c r="E24" s="29" t="s">
        <v>85</v>
      </c>
      <c r="F24" s="29" t="s">
        <v>86</v>
      </c>
      <c r="G24" s="29" t="s">
        <v>257</v>
      </c>
      <c r="H24" s="29" t="s">
        <v>258</v>
      </c>
      <c r="I24" s="112">
        <v>30000</v>
      </c>
      <c r="J24" s="112"/>
      <c r="K24" s="112"/>
      <c r="L24" s="112"/>
      <c r="M24" s="112"/>
      <c r="N24" s="112">
        <v>30000</v>
      </c>
      <c r="O24" s="112"/>
      <c r="P24" s="112"/>
      <c r="Q24" s="112"/>
      <c r="R24" s="112"/>
      <c r="S24" s="112"/>
      <c r="T24" s="112"/>
      <c r="U24" s="90"/>
      <c r="V24" s="112"/>
      <c r="W24" s="112"/>
    </row>
    <row r="25" ht="32.9" customHeight="1" spans="1:23">
      <c r="A25" s="29"/>
      <c r="B25" s="29"/>
      <c r="C25" s="29" t="s">
        <v>278</v>
      </c>
      <c r="D25" s="29"/>
      <c r="E25" s="29"/>
      <c r="F25" s="29"/>
      <c r="G25" s="29"/>
      <c r="H25" s="29"/>
      <c r="I25" s="112">
        <v>4711292.39</v>
      </c>
      <c r="J25" s="112"/>
      <c r="K25" s="112"/>
      <c r="L25" s="112"/>
      <c r="M25" s="112"/>
      <c r="N25" s="112">
        <v>4711292.39</v>
      </c>
      <c r="O25" s="112"/>
      <c r="P25" s="112"/>
      <c r="Q25" s="112"/>
      <c r="R25" s="112"/>
      <c r="S25" s="112"/>
      <c r="T25" s="112"/>
      <c r="U25" s="90"/>
      <c r="V25" s="112"/>
      <c r="W25" s="112"/>
    </row>
    <row r="26" ht="32.9" customHeight="1" spans="1:23">
      <c r="A26" s="29" t="s">
        <v>273</v>
      </c>
      <c r="B26" s="109" t="s">
        <v>279</v>
      </c>
      <c r="C26" s="29" t="s">
        <v>278</v>
      </c>
      <c r="D26" s="29" t="s">
        <v>46</v>
      </c>
      <c r="E26" s="29" t="s">
        <v>85</v>
      </c>
      <c r="F26" s="29" t="s">
        <v>86</v>
      </c>
      <c r="G26" s="29" t="s">
        <v>183</v>
      </c>
      <c r="H26" s="29" t="s">
        <v>184</v>
      </c>
      <c r="I26" s="112">
        <v>721300</v>
      </c>
      <c r="J26" s="112"/>
      <c r="K26" s="112"/>
      <c r="L26" s="112"/>
      <c r="M26" s="112"/>
      <c r="N26" s="112">
        <v>721300</v>
      </c>
      <c r="O26" s="112"/>
      <c r="P26" s="112"/>
      <c r="Q26" s="112"/>
      <c r="R26" s="112"/>
      <c r="S26" s="112"/>
      <c r="T26" s="112"/>
      <c r="U26" s="90"/>
      <c r="V26" s="112"/>
      <c r="W26" s="112"/>
    </row>
    <row r="27" ht="32.9" customHeight="1" spans="1:23">
      <c r="A27" s="29" t="s">
        <v>273</v>
      </c>
      <c r="B27" s="109" t="s">
        <v>279</v>
      </c>
      <c r="C27" s="29" t="s">
        <v>278</v>
      </c>
      <c r="D27" s="29" t="s">
        <v>46</v>
      </c>
      <c r="E27" s="29" t="s">
        <v>85</v>
      </c>
      <c r="F27" s="29" t="s">
        <v>86</v>
      </c>
      <c r="G27" s="29" t="s">
        <v>235</v>
      </c>
      <c r="H27" s="29" t="s">
        <v>236</v>
      </c>
      <c r="I27" s="112">
        <v>792511</v>
      </c>
      <c r="J27" s="112"/>
      <c r="K27" s="112"/>
      <c r="L27" s="112"/>
      <c r="M27" s="112"/>
      <c r="N27" s="112">
        <v>792511</v>
      </c>
      <c r="O27" s="112"/>
      <c r="P27" s="112"/>
      <c r="Q27" s="112"/>
      <c r="R27" s="112"/>
      <c r="S27" s="112"/>
      <c r="T27" s="112"/>
      <c r="U27" s="90"/>
      <c r="V27" s="112"/>
      <c r="W27" s="112"/>
    </row>
    <row r="28" ht="32.9" customHeight="1" spans="1:23">
      <c r="A28" s="29" t="s">
        <v>273</v>
      </c>
      <c r="B28" s="109" t="s">
        <v>279</v>
      </c>
      <c r="C28" s="29" t="s">
        <v>278</v>
      </c>
      <c r="D28" s="29" t="s">
        <v>46</v>
      </c>
      <c r="E28" s="29" t="s">
        <v>85</v>
      </c>
      <c r="F28" s="29" t="s">
        <v>86</v>
      </c>
      <c r="G28" s="29" t="s">
        <v>245</v>
      </c>
      <c r="H28" s="29" t="s">
        <v>246</v>
      </c>
      <c r="I28" s="112">
        <v>414822.09</v>
      </c>
      <c r="J28" s="112"/>
      <c r="K28" s="112"/>
      <c r="L28" s="112"/>
      <c r="M28" s="112"/>
      <c r="N28" s="112">
        <v>414822.09</v>
      </c>
      <c r="O28" s="112"/>
      <c r="P28" s="112"/>
      <c r="Q28" s="112"/>
      <c r="R28" s="112"/>
      <c r="S28" s="112"/>
      <c r="T28" s="112"/>
      <c r="U28" s="90"/>
      <c r="V28" s="112"/>
      <c r="W28" s="112"/>
    </row>
    <row r="29" ht="32.9" customHeight="1" spans="1:23">
      <c r="A29" s="29" t="s">
        <v>273</v>
      </c>
      <c r="B29" s="109" t="s">
        <v>279</v>
      </c>
      <c r="C29" s="29" t="s">
        <v>278</v>
      </c>
      <c r="D29" s="29" t="s">
        <v>46</v>
      </c>
      <c r="E29" s="29" t="s">
        <v>85</v>
      </c>
      <c r="F29" s="29" t="s">
        <v>86</v>
      </c>
      <c r="G29" s="29" t="s">
        <v>247</v>
      </c>
      <c r="H29" s="29" t="s">
        <v>248</v>
      </c>
      <c r="I29" s="112">
        <v>1103086.75</v>
      </c>
      <c r="J29" s="112"/>
      <c r="K29" s="112"/>
      <c r="L29" s="112"/>
      <c r="M29" s="112"/>
      <c r="N29" s="112">
        <v>1103086.75</v>
      </c>
      <c r="O29" s="112"/>
      <c r="P29" s="112"/>
      <c r="Q29" s="112"/>
      <c r="R29" s="112"/>
      <c r="S29" s="112"/>
      <c r="T29" s="112"/>
      <c r="U29" s="90"/>
      <c r="V29" s="112"/>
      <c r="W29" s="112"/>
    </row>
    <row r="30" ht="32.9" customHeight="1" spans="1:23">
      <c r="A30" s="29" t="s">
        <v>273</v>
      </c>
      <c r="B30" s="109" t="s">
        <v>279</v>
      </c>
      <c r="C30" s="29" t="s">
        <v>278</v>
      </c>
      <c r="D30" s="29" t="s">
        <v>46</v>
      </c>
      <c r="E30" s="29" t="s">
        <v>85</v>
      </c>
      <c r="F30" s="29" t="s">
        <v>86</v>
      </c>
      <c r="G30" s="29" t="s">
        <v>249</v>
      </c>
      <c r="H30" s="29" t="s">
        <v>250</v>
      </c>
      <c r="I30" s="112">
        <v>1029944.55</v>
      </c>
      <c r="J30" s="112"/>
      <c r="K30" s="112"/>
      <c r="L30" s="112"/>
      <c r="M30" s="112"/>
      <c r="N30" s="112">
        <v>1029944.55</v>
      </c>
      <c r="O30" s="112"/>
      <c r="P30" s="112"/>
      <c r="Q30" s="112"/>
      <c r="R30" s="112"/>
      <c r="S30" s="112"/>
      <c r="T30" s="112"/>
      <c r="U30" s="90"/>
      <c r="V30" s="112"/>
      <c r="W30" s="112"/>
    </row>
    <row r="31" ht="32.9" customHeight="1" spans="1:23">
      <c r="A31" s="29" t="s">
        <v>273</v>
      </c>
      <c r="B31" s="109" t="s">
        <v>279</v>
      </c>
      <c r="C31" s="29" t="s">
        <v>278</v>
      </c>
      <c r="D31" s="29" t="s">
        <v>46</v>
      </c>
      <c r="E31" s="29" t="s">
        <v>85</v>
      </c>
      <c r="F31" s="29" t="s">
        <v>86</v>
      </c>
      <c r="G31" s="29" t="s">
        <v>257</v>
      </c>
      <c r="H31" s="29" t="s">
        <v>258</v>
      </c>
      <c r="I31" s="112">
        <v>514000</v>
      </c>
      <c r="J31" s="112"/>
      <c r="K31" s="112"/>
      <c r="L31" s="112"/>
      <c r="M31" s="112"/>
      <c r="N31" s="112">
        <v>514000</v>
      </c>
      <c r="O31" s="112"/>
      <c r="P31" s="112"/>
      <c r="Q31" s="112"/>
      <c r="R31" s="112"/>
      <c r="S31" s="112"/>
      <c r="T31" s="112"/>
      <c r="U31" s="90"/>
      <c r="V31" s="112"/>
      <c r="W31" s="112"/>
    </row>
    <row r="32" ht="32.9" customHeight="1" spans="1:23">
      <c r="A32" s="29" t="s">
        <v>273</v>
      </c>
      <c r="B32" s="109" t="s">
        <v>279</v>
      </c>
      <c r="C32" s="29" t="s">
        <v>278</v>
      </c>
      <c r="D32" s="29" t="s">
        <v>46</v>
      </c>
      <c r="E32" s="29" t="s">
        <v>85</v>
      </c>
      <c r="F32" s="29" t="s">
        <v>86</v>
      </c>
      <c r="G32" s="29" t="s">
        <v>280</v>
      </c>
      <c r="H32" s="29" t="s">
        <v>281</v>
      </c>
      <c r="I32" s="112">
        <v>135628</v>
      </c>
      <c r="J32" s="112"/>
      <c r="K32" s="112"/>
      <c r="L32" s="112"/>
      <c r="M32" s="112"/>
      <c r="N32" s="112">
        <v>135628</v>
      </c>
      <c r="O32" s="112"/>
      <c r="P32" s="112"/>
      <c r="Q32" s="112"/>
      <c r="R32" s="112"/>
      <c r="S32" s="112"/>
      <c r="T32" s="112"/>
      <c r="U32" s="90"/>
      <c r="V32" s="112"/>
      <c r="W32" s="112"/>
    </row>
    <row r="33" ht="32.9" customHeight="1" spans="1:23">
      <c r="A33" s="29"/>
      <c r="B33" s="29"/>
      <c r="C33" s="29" t="s">
        <v>282</v>
      </c>
      <c r="D33" s="29"/>
      <c r="E33" s="29"/>
      <c r="F33" s="29"/>
      <c r="G33" s="29"/>
      <c r="H33" s="29"/>
      <c r="I33" s="112">
        <v>900000</v>
      </c>
      <c r="J33" s="112"/>
      <c r="K33" s="112"/>
      <c r="L33" s="112"/>
      <c r="M33" s="112"/>
      <c r="N33" s="112">
        <v>900000</v>
      </c>
      <c r="O33" s="112"/>
      <c r="P33" s="112"/>
      <c r="Q33" s="112"/>
      <c r="R33" s="112"/>
      <c r="S33" s="112"/>
      <c r="T33" s="112"/>
      <c r="U33" s="90"/>
      <c r="V33" s="112"/>
      <c r="W33" s="112"/>
    </row>
    <row r="34" ht="32.9" customHeight="1" spans="1:23">
      <c r="A34" s="29" t="s">
        <v>273</v>
      </c>
      <c r="B34" s="109" t="s">
        <v>283</v>
      </c>
      <c r="C34" s="29" t="s">
        <v>282</v>
      </c>
      <c r="D34" s="29" t="s">
        <v>46</v>
      </c>
      <c r="E34" s="29" t="s">
        <v>85</v>
      </c>
      <c r="F34" s="29" t="s">
        <v>86</v>
      </c>
      <c r="G34" s="29" t="s">
        <v>183</v>
      </c>
      <c r="H34" s="29" t="s">
        <v>184</v>
      </c>
      <c r="I34" s="112">
        <v>45000</v>
      </c>
      <c r="J34" s="112"/>
      <c r="K34" s="112"/>
      <c r="L34" s="112"/>
      <c r="M34" s="112"/>
      <c r="N34" s="112">
        <v>45000</v>
      </c>
      <c r="O34" s="112"/>
      <c r="P34" s="112"/>
      <c r="Q34" s="112"/>
      <c r="R34" s="112"/>
      <c r="S34" s="112"/>
      <c r="T34" s="112"/>
      <c r="U34" s="90"/>
      <c r="V34" s="112"/>
      <c r="W34" s="112"/>
    </row>
    <row r="35" ht="32.9" customHeight="1" spans="1:23">
      <c r="A35" s="29" t="s">
        <v>273</v>
      </c>
      <c r="B35" s="109" t="s">
        <v>283</v>
      </c>
      <c r="C35" s="29" t="s">
        <v>282</v>
      </c>
      <c r="D35" s="29" t="s">
        <v>46</v>
      </c>
      <c r="E35" s="29" t="s">
        <v>85</v>
      </c>
      <c r="F35" s="29" t="s">
        <v>86</v>
      </c>
      <c r="G35" s="29" t="s">
        <v>235</v>
      </c>
      <c r="H35" s="29" t="s">
        <v>236</v>
      </c>
      <c r="I35" s="112">
        <v>52500</v>
      </c>
      <c r="J35" s="112"/>
      <c r="K35" s="112"/>
      <c r="L35" s="112"/>
      <c r="M35" s="112"/>
      <c r="N35" s="112">
        <v>52500</v>
      </c>
      <c r="O35" s="112"/>
      <c r="P35" s="112"/>
      <c r="Q35" s="112"/>
      <c r="R35" s="112"/>
      <c r="S35" s="112"/>
      <c r="T35" s="112"/>
      <c r="U35" s="90"/>
      <c r="V35" s="112"/>
      <c r="W35" s="112"/>
    </row>
    <row r="36" ht="32.9" customHeight="1" spans="1:23">
      <c r="A36" s="29" t="s">
        <v>273</v>
      </c>
      <c r="B36" s="109" t="s">
        <v>283</v>
      </c>
      <c r="C36" s="29" t="s">
        <v>282</v>
      </c>
      <c r="D36" s="29" t="s">
        <v>46</v>
      </c>
      <c r="E36" s="29" t="s">
        <v>85</v>
      </c>
      <c r="F36" s="29" t="s">
        <v>86</v>
      </c>
      <c r="G36" s="29" t="s">
        <v>245</v>
      </c>
      <c r="H36" s="29" t="s">
        <v>246</v>
      </c>
      <c r="I36" s="112">
        <v>237500</v>
      </c>
      <c r="J36" s="112"/>
      <c r="K36" s="112"/>
      <c r="L36" s="112"/>
      <c r="M36" s="112"/>
      <c r="N36" s="112">
        <v>237500</v>
      </c>
      <c r="O36" s="112"/>
      <c r="P36" s="112"/>
      <c r="Q36" s="112"/>
      <c r="R36" s="112"/>
      <c r="S36" s="112"/>
      <c r="T36" s="112"/>
      <c r="U36" s="90"/>
      <c r="V36" s="112"/>
      <c r="W36" s="112"/>
    </row>
    <row r="37" ht="32.9" customHeight="1" spans="1:23">
      <c r="A37" s="29" t="s">
        <v>273</v>
      </c>
      <c r="B37" s="109" t="s">
        <v>283</v>
      </c>
      <c r="C37" s="29" t="s">
        <v>282</v>
      </c>
      <c r="D37" s="29" t="s">
        <v>46</v>
      </c>
      <c r="E37" s="29" t="s">
        <v>85</v>
      </c>
      <c r="F37" s="29" t="s">
        <v>86</v>
      </c>
      <c r="G37" s="29" t="s">
        <v>247</v>
      </c>
      <c r="H37" s="29" t="s">
        <v>248</v>
      </c>
      <c r="I37" s="112">
        <v>118000</v>
      </c>
      <c r="J37" s="112"/>
      <c r="K37" s="112"/>
      <c r="L37" s="112"/>
      <c r="M37" s="112"/>
      <c r="N37" s="112">
        <v>118000</v>
      </c>
      <c r="O37" s="112"/>
      <c r="P37" s="112"/>
      <c r="Q37" s="112"/>
      <c r="R37" s="112"/>
      <c r="S37" s="112"/>
      <c r="T37" s="112"/>
      <c r="U37" s="90"/>
      <c r="V37" s="112"/>
      <c r="W37" s="112"/>
    </row>
    <row r="38" ht="32.9" customHeight="1" spans="1:23">
      <c r="A38" s="29" t="s">
        <v>273</v>
      </c>
      <c r="B38" s="109" t="s">
        <v>283</v>
      </c>
      <c r="C38" s="29" t="s">
        <v>282</v>
      </c>
      <c r="D38" s="29" t="s">
        <v>46</v>
      </c>
      <c r="E38" s="29" t="s">
        <v>85</v>
      </c>
      <c r="F38" s="29" t="s">
        <v>86</v>
      </c>
      <c r="G38" s="29" t="s">
        <v>249</v>
      </c>
      <c r="H38" s="29" t="s">
        <v>250</v>
      </c>
      <c r="I38" s="112">
        <v>112000</v>
      </c>
      <c r="J38" s="112"/>
      <c r="K38" s="112"/>
      <c r="L38" s="112"/>
      <c r="M38" s="112"/>
      <c r="N38" s="112">
        <v>112000</v>
      </c>
      <c r="O38" s="112"/>
      <c r="P38" s="112"/>
      <c r="Q38" s="112"/>
      <c r="R38" s="112"/>
      <c r="S38" s="112"/>
      <c r="T38" s="112"/>
      <c r="U38" s="90"/>
      <c r="V38" s="112"/>
      <c r="W38" s="112"/>
    </row>
    <row r="39" ht="32.9" customHeight="1" spans="1:23">
      <c r="A39" s="29" t="s">
        <v>273</v>
      </c>
      <c r="B39" s="109" t="s">
        <v>283</v>
      </c>
      <c r="C39" s="29" t="s">
        <v>282</v>
      </c>
      <c r="D39" s="29" t="s">
        <v>46</v>
      </c>
      <c r="E39" s="29" t="s">
        <v>85</v>
      </c>
      <c r="F39" s="29" t="s">
        <v>86</v>
      </c>
      <c r="G39" s="29" t="s">
        <v>257</v>
      </c>
      <c r="H39" s="29" t="s">
        <v>258</v>
      </c>
      <c r="I39" s="112">
        <v>230000</v>
      </c>
      <c r="J39" s="112"/>
      <c r="K39" s="112"/>
      <c r="L39" s="112"/>
      <c r="M39" s="112"/>
      <c r="N39" s="112">
        <v>230000</v>
      </c>
      <c r="O39" s="112"/>
      <c r="P39" s="112"/>
      <c r="Q39" s="112"/>
      <c r="R39" s="112"/>
      <c r="S39" s="112"/>
      <c r="T39" s="112"/>
      <c r="U39" s="90"/>
      <c r="V39" s="112"/>
      <c r="W39" s="112"/>
    </row>
    <row r="40" ht="32.9" customHeight="1" spans="1:23">
      <c r="A40" s="29" t="s">
        <v>273</v>
      </c>
      <c r="B40" s="109" t="s">
        <v>283</v>
      </c>
      <c r="C40" s="29" t="s">
        <v>282</v>
      </c>
      <c r="D40" s="29" t="s">
        <v>46</v>
      </c>
      <c r="E40" s="29" t="s">
        <v>85</v>
      </c>
      <c r="F40" s="29" t="s">
        <v>86</v>
      </c>
      <c r="G40" s="29" t="s">
        <v>280</v>
      </c>
      <c r="H40" s="29" t="s">
        <v>281</v>
      </c>
      <c r="I40" s="112">
        <v>105000</v>
      </c>
      <c r="J40" s="112"/>
      <c r="K40" s="112"/>
      <c r="L40" s="112"/>
      <c r="M40" s="112"/>
      <c r="N40" s="112">
        <v>105000</v>
      </c>
      <c r="O40" s="112"/>
      <c r="P40" s="112"/>
      <c r="Q40" s="112"/>
      <c r="R40" s="112"/>
      <c r="S40" s="112"/>
      <c r="T40" s="112"/>
      <c r="U40" s="90"/>
      <c r="V40" s="112"/>
      <c r="W40" s="112"/>
    </row>
    <row r="41" ht="32.9" customHeight="1" spans="1:23">
      <c r="A41" s="29"/>
      <c r="B41" s="29"/>
      <c r="C41" s="29" t="s">
        <v>284</v>
      </c>
      <c r="D41" s="29"/>
      <c r="E41" s="29"/>
      <c r="F41" s="29"/>
      <c r="G41" s="29"/>
      <c r="H41" s="29"/>
      <c r="I41" s="112">
        <v>550000</v>
      </c>
      <c r="J41" s="112"/>
      <c r="K41" s="112"/>
      <c r="L41" s="112"/>
      <c r="M41" s="112"/>
      <c r="N41" s="112">
        <v>550000</v>
      </c>
      <c r="O41" s="112"/>
      <c r="P41" s="112"/>
      <c r="Q41" s="112"/>
      <c r="R41" s="112"/>
      <c r="S41" s="112"/>
      <c r="T41" s="112"/>
      <c r="U41" s="90"/>
      <c r="V41" s="112"/>
      <c r="W41" s="112"/>
    </row>
    <row r="42" ht="32.9" customHeight="1" spans="1:23">
      <c r="A42" s="29" t="s">
        <v>273</v>
      </c>
      <c r="B42" s="109" t="s">
        <v>285</v>
      </c>
      <c r="C42" s="29" t="s">
        <v>284</v>
      </c>
      <c r="D42" s="29" t="s">
        <v>46</v>
      </c>
      <c r="E42" s="29" t="s">
        <v>71</v>
      </c>
      <c r="F42" s="29" t="s">
        <v>72</v>
      </c>
      <c r="G42" s="29" t="s">
        <v>235</v>
      </c>
      <c r="H42" s="29" t="s">
        <v>236</v>
      </c>
      <c r="I42" s="112">
        <v>258000</v>
      </c>
      <c r="J42" s="112"/>
      <c r="K42" s="112"/>
      <c r="L42" s="112"/>
      <c r="M42" s="112"/>
      <c r="N42" s="112">
        <v>258000</v>
      </c>
      <c r="O42" s="112"/>
      <c r="P42" s="112"/>
      <c r="Q42" s="112"/>
      <c r="R42" s="112"/>
      <c r="S42" s="112"/>
      <c r="T42" s="112"/>
      <c r="U42" s="90"/>
      <c r="V42" s="112"/>
      <c r="W42" s="112"/>
    </row>
    <row r="43" ht="32.9" customHeight="1" spans="1:23">
      <c r="A43" s="29" t="s">
        <v>273</v>
      </c>
      <c r="B43" s="109" t="s">
        <v>285</v>
      </c>
      <c r="C43" s="29" t="s">
        <v>284</v>
      </c>
      <c r="D43" s="29" t="s">
        <v>46</v>
      </c>
      <c r="E43" s="29" t="s">
        <v>71</v>
      </c>
      <c r="F43" s="29" t="s">
        <v>72</v>
      </c>
      <c r="G43" s="29" t="s">
        <v>247</v>
      </c>
      <c r="H43" s="29" t="s">
        <v>248</v>
      </c>
      <c r="I43" s="112">
        <v>292000</v>
      </c>
      <c r="J43" s="112"/>
      <c r="K43" s="112"/>
      <c r="L43" s="112"/>
      <c r="M43" s="112"/>
      <c r="N43" s="112">
        <v>292000</v>
      </c>
      <c r="O43" s="112"/>
      <c r="P43" s="112"/>
      <c r="Q43" s="112"/>
      <c r="R43" s="112"/>
      <c r="S43" s="112"/>
      <c r="T43" s="112"/>
      <c r="U43" s="90"/>
      <c r="V43" s="112"/>
      <c r="W43" s="112"/>
    </row>
    <row r="44" ht="32.9" customHeight="1" spans="1:23">
      <c r="A44" s="29"/>
      <c r="B44" s="29"/>
      <c r="C44" s="29" t="s">
        <v>286</v>
      </c>
      <c r="D44" s="29"/>
      <c r="E44" s="29"/>
      <c r="F44" s="29"/>
      <c r="G44" s="29"/>
      <c r="H44" s="29"/>
      <c r="I44" s="112">
        <v>3080</v>
      </c>
      <c r="J44" s="112"/>
      <c r="K44" s="112"/>
      <c r="L44" s="112"/>
      <c r="M44" s="112"/>
      <c r="N44" s="112">
        <v>3080</v>
      </c>
      <c r="O44" s="112"/>
      <c r="P44" s="112"/>
      <c r="Q44" s="112"/>
      <c r="R44" s="112"/>
      <c r="S44" s="112"/>
      <c r="T44" s="112"/>
      <c r="U44" s="90"/>
      <c r="V44" s="112"/>
      <c r="W44" s="112"/>
    </row>
    <row r="45" ht="32.9" customHeight="1" spans="1:23">
      <c r="A45" s="29" t="s">
        <v>273</v>
      </c>
      <c r="B45" s="109" t="s">
        <v>287</v>
      </c>
      <c r="C45" s="29" t="s">
        <v>286</v>
      </c>
      <c r="D45" s="29" t="s">
        <v>46</v>
      </c>
      <c r="E45" s="29" t="s">
        <v>65</v>
      </c>
      <c r="F45" s="29" t="s">
        <v>66</v>
      </c>
      <c r="G45" s="29" t="s">
        <v>235</v>
      </c>
      <c r="H45" s="29" t="s">
        <v>236</v>
      </c>
      <c r="I45" s="112">
        <v>3080</v>
      </c>
      <c r="J45" s="112"/>
      <c r="K45" s="112"/>
      <c r="L45" s="112"/>
      <c r="M45" s="112"/>
      <c r="N45" s="112">
        <v>3080</v>
      </c>
      <c r="O45" s="112"/>
      <c r="P45" s="112"/>
      <c r="Q45" s="112"/>
      <c r="R45" s="112"/>
      <c r="S45" s="112"/>
      <c r="T45" s="112"/>
      <c r="U45" s="90"/>
      <c r="V45" s="112"/>
      <c r="W45" s="112"/>
    </row>
    <row r="46" ht="32.9" customHeight="1" spans="1:23">
      <c r="A46" s="29"/>
      <c r="B46" s="29"/>
      <c r="C46" s="29" t="s">
        <v>288</v>
      </c>
      <c r="D46" s="29"/>
      <c r="E46" s="29"/>
      <c r="F46" s="29"/>
      <c r="G46" s="29"/>
      <c r="H46" s="29"/>
      <c r="I46" s="112">
        <v>80000</v>
      </c>
      <c r="J46" s="112"/>
      <c r="K46" s="112"/>
      <c r="L46" s="112"/>
      <c r="M46" s="112"/>
      <c r="N46" s="112">
        <v>80000</v>
      </c>
      <c r="O46" s="112"/>
      <c r="P46" s="112"/>
      <c r="Q46" s="112"/>
      <c r="R46" s="112"/>
      <c r="S46" s="112"/>
      <c r="T46" s="112"/>
      <c r="U46" s="90"/>
      <c r="V46" s="112"/>
      <c r="W46" s="112"/>
    </row>
    <row r="47" ht="32.9" customHeight="1" spans="1:23">
      <c r="A47" s="29" t="s">
        <v>273</v>
      </c>
      <c r="B47" s="109" t="s">
        <v>289</v>
      </c>
      <c r="C47" s="29" t="s">
        <v>288</v>
      </c>
      <c r="D47" s="29" t="s">
        <v>46</v>
      </c>
      <c r="E47" s="29" t="s">
        <v>65</v>
      </c>
      <c r="F47" s="29" t="s">
        <v>66</v>
      </c>
      <c r="G47" s="29" t="s">
        <v>290</v>
      </c>
      <c r="H47" s="29" t="s">
        <v>291</v>
      </c>
      <c r="I47" s="112">
        <v>80000</v>
      </c>
      <c r="J47" s="112"/>
      <c r="K47" s="112"/>
      <c r="L47" s="112"/>
      <c r="M47" s="112"/>
      <c r="N47" s="112">
        <v>80000</v>
      </c>
      <c r="O47" s="112"/>
      <c r="P47" s="112"/>
      <c r="Q47" s="112"/>
      <c r="R47" s="112"/>
      <c r="S47" s="112"/>
      <c r="T47" s="112"/>
      <c r="U47" s="90"/>
      <c r="V47" s="112"/>
      <c r="W47" s="112"/>
    </row>
    <row r="48" ht="32.9" customHeight="1" spans="1:23">
      <c r="A48" s="29"/>
      <c r="B48" s="29"/>
      <c r="C48" s="29" t="s">
        <v>292</v>
      </c>
      <c r="D48" s="29"/>
      <c r="E48" s="29"/>
      <c r="F48" s="29"/>
      <c r="G48" s="29"/>
      <c r="H48" s="29"/>
      <c r="I48" s="112">
        <v>219000</v>
      </c>
      <c r="J48" s="112"/>
      <c r="K48" s="112"/>
      <c r="L48" s="112"/>
      <c r="M48" s="112"/>
      <c r="N48" s="112">
        <v>219000</v>
      </c>
      <c r="O48" s="112"/>
      <c r="P48" s="112"/>
      <c r="Q48" s="112"/>
      <c r="R48" s="112"/>
      <c r="S48" s="112"/>
      <c r="T48" s="112"/>
      <c r="U48" s="90"/>
      <c r="V48" s="112"/>
      <c r="W48" s="112"/>
    </row>
    <row r="49" ht="32.9" customHeight="1" spans="1:23">
      <c r="A49" s="29" t="s">
        <v>273</v>
      </c>
      <c r="B49" s="109" t="s">
        <v>293</v>
      </c>
      <c r="C49" s="29" t="s">
        <v>292</v>
      </c>
      <c r="D49" s="29" t="s">
        <v>46</v>
      </c>
      <c r="E49" s="29" t="s">
        <v>65</v>
      </c>
      <c r="F49" s="29" t="s">
        <v>66</v>
      </c>
      <c r="G49" s="29" t="s">
        <v>205</v>
      </c>
      <c r="H49" s="29" t="s">
        <v>206</v>
      </c>
      <c r="I49" s="112">
        <v>219000</v>
      </c>
      <c r="J49" s="112"/>
      <c r="K49" s="112"/>
      <c r="L49" s="112"/>
      <c r="M49" s="112"/>
      <c r="N49" s="112">
        <v>219000</v>
      </c>
      <c r="O49" s="112"/>
      <c r="P49" s="112"/>
      <c r="Q49" s="112"/>
      <c r="R49" s="112"/>
      <c r="S49" s="112"/>
      <c r="T49" s="112"/>
      <c r="U49" s="90"/>
      <c r="V49" s="112"/>
      <c r="W49" s="112"/>
    </row>
    <row r="50" ht="32.9" customHeight="1" spans="1:23">
      <c r="A50" s="29"/>
      <c r="B50" s="29"/>
      <c r="C50" s="29" t="s">
        <v>294</v>
      </c>
      <c r="D50" s="29"/>
      <c r="E50" s="29"/>
      <c r="F50" s="29"/>
      <c r="G50" s="29"/>
      <c r="H50" s="29"/>
      <c r="I50" s="112">
        <v>362000</v>
      </c>
      <c r="J50" s="112"/>
      <c r="K50" s="112"/>
      <c r="L50" s="112"/>
      <c r="M50" s="112"/>
      <c r="N50" s="112">
        <v>362000</v>
      </c>
      <c r="O50" s="112"/>
      <c r="P50" s="112"/>
      <c r="Q50" s="112"/>
      <c r="R50" s="112"/>
      <c r="S50" s="112"/>
      <c r="T50" s="112"/>
      <c r="U50" s="90"/>
      <c r="V50" s="112"/>
      <c r="W50" s="112"/>
    </row>
    <row r="51" ht="32.9" customHeight="1" spans="1:23">
      <c r="A51" s="29" t="s">
        <v>273</v>
      </c>
      <c r="B51" s="109" t="s">
        <v>295</v>
      </c>
      <c r="C51" s="29" t="s">
        <v>294</v>
      </c>
      <c r="D51" s="29" t="s">
        <v>46</v>
      </c>
      <c r="E51" s="29" t="s">
        <v>65</v>
      </c>
      <c r="F51" s="29" t="s">
        <v>66</v>
      </c>
      <c r="G51" s="29" t="s">
        <v>257</v>
      </c>
      <c r="H51" s="29" t="s">
        <v>258</v>
      </c>
      <c r="I51" s="112">
        <v>194800</v>
      </c>
      <c r="J51" s="112"/>
      <c r="K51" s="112"/>
      <c r="L51" s="112"/>
      <c r="M51" s="112"/>
      <c r="N51" s="112">
        <v>194800</v>
      </c>
      <c r="O51" s="112"/>
      <c r="P51" s="112"/>
      <c r="Q51" s="112"/>
      <c r="R51" s="112"/>
      <c r="S51" s="112"/>
      <c r="T51" s="112"/>
      <c r="U51" s="90"/>
      <c r="V51" s="112"/>
      <c r="W51" s="112"/>
    </row>
    <row r="52" ht="32.9" customHeight="1" spans="1:23">
      <c r="A52" s="29" t="s">
        <v>273</v>
      </c>
      <c r="B52" s="109" t="s">
        <v>295</v>
      </c>
      <c r="C52" s="29" t="s">
        <v>294</v>
      </c>
      <c r="D52" s="29" t="s">
        <v>46</v>
      </c>
      <c r="E52" s="29" t="s">
        <v>65</v>
      </c>
      <c r="F52" s="29" t="s">
        <v>66</v>
      </c>
      <c r="G52" s="29" t="s">
        <v>290</v>
      </c>
      <c r="H52" s="29" t="s">
        <v>291</v>
      </c>
      <c r="I52" s="112">
        <v>167200</v>
      </c>
      <c r="J52" s="112"/>
      <c r="K52" s="112"/>
      <c r="L52" s="112"/>
      <c r="M52" s="112"/>
      <c r="N52" s="112">
        <v>167200</v>
      </c>
      <c r="O52" s="112"/>
      <c r="P52" s="112"/>
      <c r="Q52" s="112"/>
      <c r="R52" s="112"/>
      <c r="S52" s="112"/>
      <c r="T52" s="112"/>
      <c r="U52" s="90"/>
      <c r="V52" s="112"/>
      <c r="W52" s="112"/>
    </row>
    <row r="53" ht="32.9" customHeight="1" spans="1:23">
      <c r="A53" s="29"/>
      <c r="B53" s="29"/>
      <c r="C53" s="29" t="s">
        <v>296</v>
      </c>
      <c r="D53" s="29"/>
      <c r="E53" s="29"/>
      <c r="F53" s="29"/>
      <c r="G53" s="29"/>
      <c r="H53" s="29"/>
      <c r="I53" s="112">
        <v>1745702.67</v>
      </c>
      <c r="J53" s="112"/>
      <c r="K53" s="112"/>
      <c r="L53" s="112"/>
      <c r="M53" s="112"/>
      <c r="N53" s="112">
        <v>1745702.67</v>
      </c>
      <c r="O53" s="112"/>
      <c r="P53" s="112"/>
      <c r="Q53" s="112"/>
      <c r="R53" s="112"/>
      <c r="S53" s="112"/>
      <c r="T53" s="112"/>
      <c r="U53" s="90"/>
      <c r="V53" s="112"/>
      <c r="W53" s="112"/>
    </row>
    <row r="54" ht="32.9" customHeight="1" spans="1:23">
      <c r="A54" s="29" t="s">
        <v>273</v>
      </c>
      <c r="B54" s="109" t="s">
        <v>297</v>
      </c>
      <c r="C54" s="29" t="s">
        <v>296</v>
      </c>
      <c r="D54" s="29" t="s">
        <v>46</v>
      </c>
      <c r="E54" s="29" t="s">
        <v>65</v>
      </c>
      <c r="F54" s="29" t="s">
        <v>66</v>
      </c>
      <c r="G54" s="29" t="s">
        <v>237</v>
      </c>
      <c r="H54" s="29" t="s">
        <v>238</v>
      </c>
      <c r="I54" s="112">
        <v>936571.67</v>
      </c>
      <c r="J54" s="112"/>
      <c r="K54" s="112"/>
      <c r="L54" s="112"/>
      <c r="M54" s="112"/>
      <c r="N54" s="112">
        <v>936571.67</v>
      </c>
      <c r="O54" s="112"/>
      <c r="P54" s="112"/>
      <c r="Q54" s="112"/>
      <c r="R54" s="112"/>
      <c r="S54" s="112"/>
      <c r="T54" s="112"/>
      <c r="U54" s="90"/>
      <c r="V54" s="112"/>
      <c r="W54" s="112"/>
    </row>
    <row r="55" ht="32.9" customHeight="1" spans="1:23">
      <c r="A55" s="29" t="s">
        <v>273</v>
      </c>
      <c r="B55" s="109" t="s">
        <v>297</v>
      </c>
      <c r="C55" s="29" t="s">
        <v>296</v>
      </c>
      <c r="D55" s="29" t="s">
        <v>46</v>
      </c>
      <c r="E55" s="29" t="s">
        <v>65</v>
      </c>
      <c r="F55" s="29" t="s">
        <v>66</v>
      </c>
      <c r="G55" s="29" t="s">
        <v>280</v>
      </c>
      <c r="H55" s="29" t="s">
        <v>281</v>
      </c>
      <c r="I55" s="112">
        <v>809131</v>
      </c>
      <c r="J55" s="112"/>
      <c r="K55" s="112"/>
      <c r="L55" s="112"/>
      <c r="M55" s="112"/>
      <c r="N55" s="112">
        <v>809131</v>
      </c>
      <c r="O55" s="112"/>
      <c r="P55" s="112"/>
      <c r="Q55" s="112"/>
      <c r="R55" s="112"/>
      <c r="S55" s="112"/>
      <c r="T55" s="112"/>
      <c r="U55" s="90"/>
      <c r="V55" s="112"/>
      <c r="W55" s="112"/>
    </row>
    <row r="56" ht="32.9" customHeight="1" spans="1:23">
      <c r="A56" s="29"/>
      <c r="B56" s="29"/>
      <c r="C56" s="29" t="s">
        <v>298</v>
      </c>
      <c r="D56" s="29"/>
      <c r="E56" s="29"/>
      <c r="F56" s="29"/>
      <c r="G56" s="29"/>
      <c r="H56" s="29"/>
      <c r="I56" s="112">
        <v>352716.65</v>
      </c>
      <c r="J56" s="112"/>
      <c r="K56" s="112"/>
      <c r="L56" s="112"/>
      <c r="M56" s="112"/>
      <c r="N56" s="112">
        <v>352716.65</v>
      </c>
      <c r="O56" s="112"/>
      <c r="P56" s="112"/>
      <c r="Q56" s="112"/>
      <c r="R56" s="112"/>
      <c r="S56" s="112"/>
      <c r="T56" s="112"/>
      <c r="U56" s="90"/>
      <c r="V56" s="112"/>
      <c r="W56" s="112"/>
    </row>
    <row r="57" ht="32.9" customHeight="1" spans="1:23">
      <c r="A57" s="29" t="s">
        <v>273</v>
      </c>
      <c r="B57" s="109" t="s">
        <v>299</v>
      </c>
      <c r="C57" s="29" t="s">
        <v>298</v>
      </c>
      <c r="D57" s="29" t="s">
        <v>46</v>
      </c>
      <c r="E57" s="29" t="s">
        <v>79</v>
      </c>
      <c r="F57" s="29" t="s">
        <v>80</v>
      </c>
      <c r="G57" s="29" t="s">
        <v>247</v>
      </c>
      <c r="H57" s="29" t="s">
        <v>248</v>
      </c>
      <c r="I57" s="112">
        <v>44800</v>
      </c>
      <c r="J57" s="112"/>
      <c r="K57" s="112"/>
      <c r="L57" s="112"/>
      <c r="M57" s="112"/>
      <c r="N57" s="112">
        <v>44800</v>
      </c>
      <c r="O57" s="112"/>
      <c r="P57" s="112"/>
      <c r="Q57" s="112"/>
      <c r="R57" s="112"/>
      <c r="S57" s="112"/>
      <c r="T57" s="112"/>
      <c r="U57" s="90"/>
      <c r="V57" s="112"/>
      <c r="W57" s="112"/>
    </row>
    <row r="58" ht="32.9" customHeight="1" spans="1:23">
      <c r="A58" s="29" t="s">
        <v>273</v>
      </c>
      <c r="B58" s="109" t="s">
        <v>299</v>
      </c>
      <c r="C58" s="29" t="s">
        <v>298</v>
      </c>
      <c r="D58" s="29" t="s">
        <v>46</v>
      </c>
      <c r="E58" s="29" t="s">
        <v>79</v>
      </c>
      <c r="F58" s="29" t="s">
        <v>80</v>
      </c>
      <c r="G58" s="29" t="s">
        <v>257</v>
      </c>
      <c r="H58" s="29" t="s">
        <v>258</v>
      </c>
      <c r="I58" s="112">
        <v>307916.65</v>
      </c>
      <c r="J58" s="112"/>
      <c r="K58" s="112"/>
      <c r="L58" s="112"/>
      <c r="M58" s="112"/>
      <c r="N58" s="112">
        <v>307916.65</v>
      </c>
      <c r="O58" s="112"/>
      <c r="P58" s="112"/>
      <c r="Q58" s="112"/>
      <c r="R58" s="112"/>
      <c r="S58" s="112"/>
      <c r="T58" s="112"/>
      <c r="U58" s="90"/>
      <c r="V58" s="112"/>
      <c r="W58" s="112"/>
    </row>
    <row r="59" ht="32.9" customHeight="1" spans="1:23">
      <c r="A59" s="29"/>
      <c r="B59" s="29"/>
      <c r="C59" s="29" t="s">
        <v>300</v>
      </c>
      <c r="D59" s="29"/>
      <c r="E59" s="29"/>
      <c r="F59" s="29"/>
      <c r="G59" s="29"/>
      <c r="H59" s="29"/>
      <c r="I59" s="112">
        <v>300000</v>
      </c>
      <c r="J59" s="112"/>
      <c r="K59" s="112"/>
      <c r="L59" s="112"/>
      <c r="M59" s="112"/>
      <c r="N59" s="112">
        <v>300000</v>
      </c>
      <c r="O59" s="112"/>
      <c r="P59" s="112"/>
      <c r="Q59" s="112"/>
      <c r="R59" s="112"/>
      <c r="S59" s="112"/>
      <c r="T59" s="112"/>
      <c r="U59" s="90"/>
      <c r="V59" s="112"/>
      <c r="W59" s="112"/>
    </row>
    <row r="60" ht="32.9" customHeight="1" spans="1:23">
      <c r="A60" s="29" t="s">
        <v>273</v>
      </c>
      <c r="B60" s="109" t="s">
        <v>301</v>
      </c>
      <c r="C60" s="29" t="s">
        <v>300</v>
      </c>
      <c r="D60" s="29" t="s">
        <v>46</v>
      </c>
      <c r="E60" s="29" t="s">
        <v>118</v>
      </c>
      <c r="F60" s="29" t="s">
        <v>119</v>
      </c>
      <c r="G60" s="29" t="s">
        <v>223</v>
      </c>
      <c r="H60" s="29" t="s">
        <v>224</v>
      </c>
      <c r="I60" s="112">
        <v>50000</v>
      </c>
      <c r="J60" s="112"/>
      <c r="K60" s="112"/>
      <c r="L60" s="112"/>
      <c r="M60" s="112"/>
      <c r="N60" s="112">
        <v>50000</v>
      </c>
      <c r="O60" s="112"/>
      <c r="P60" s="112"/>
      <c r="Q60" s="112"/>
      <c r="R60" s="112"/>
      <c r="S60" s="112"/>
      <c r="T60" s="112"/>
      <c r="U60" s="90"/>
      <c r="V60" s="112"/>
      <c r="W60" s="112"/>
    </row>
    <row r="61" ht="32.9" customHeight="1" spans="1:23">
      <c r="A61" s="29" t="s">
        <v>273</v>
      </c>
      <c r="B61" s="109" t="s">
        <v>301</v>
      </c>
      <c r="C61" s="29" t="s">
        <v>300</v>
      </c>
      <c r="D61" s="29" t="s">
        <v>46</v>
      </c>
      <c r="E61" s="29" t="s">
        <v>118</v>
      </c>
      <c r="F61" s="29" t="s">
        <v>119</v>
      </c>
      <c r="G61" s="29" t="s">
        <v>235</v>
      </c>
      <c r="H61" s="29" t="s">
        <v>236</v>
      </c>
      <c r="I61" s="112">
        <v>93000</v>
      </c>
      <c r="J61" s="112"/>
      <c r="K61" s="112"/>
      <c r="L61" s="112"/>
      <c r="M61" s="112"/>
      <c r="N61" s="112">
        <v>93000</v>
      </c>
      <c r="O61" s="112"/>
      <c r="P61" s="112"/>
      <c r="Q61" s="112"/>
      <c r="R61" s="112"/>
      <c r="S61" s="112"/>
      <c r="T61" s="112"/>
      <c r="U61" s="90"/>
      <c r="V61" s="112"/>
      <c r="W61" s="112"/>
    </row>
    <row r="62" ht="32.9" customHeight="1" spans="1:23">
      <c r="A62" s="29" t="s">
        <v>273</v>
      </c>
      <c r="B62" s="109" t="s">
        <v>301</v>
      </c>
      <c r="C62" s="29" t="s">
        <v>300</v>
      </c>
      <c r="D62" s="29" t="s">
        <v>46</v>
      </c>
      <c r="E62" s="29" t="s">
        <v>118</v>
      </c>
      <c r="F62" s="29" t="s">
        <v>119</v>
      </c>
      <c r="G62" s="29" t="s">
        <v>245</v>
      </c>
      <c r="H62" s="29" t="s">
        <v>246</v>
      </c>
      <c r="I62" s="112">
        <v>100000</v>
      </c>
      <c r="J62" s="112"/>
      <c r="K62" s="112"/>
      <c r="L62" s="112"/>
      <c r="M62" s="112"/>
      <c r="N62" s="112">
        <v>100000</v>
      </c>
      <c r="O62" s="112"/>
      <c r="P62" s="112"/>
      <c r="Q62" s="112"/>
      <c r="R62" s="112"/>
      <c r="S62" s="112"/>
      <c r="T62" s="112"/>
      <c r="U62" s="90"/>
      <c r="V62" s="112"/>
      <c r="W62" s="112"/>
    </row>
    <row r="63" ht="32.9" customHeight="1" spans="1:23">
      <c r="A63" s="29" t="s">
        <v>273</v>
      </c>
      <c r="B63" s="109" t="s">
        <v>301</v>
      </c>
      <c r="C63" s="29" t="s">
        <v>300</v>
      </c>
      <c r="D63" s="29" t="s">
        <v>46</v>
      </c>
      <c r="E63" s="29" t="s">
        <v>118</v>
      </c>
      <c r="F63" s="29" t="s">
        <v>119</v>
      </c>
      <c r="G63" s="29" t="s">
        <v>247</v>
      </c>
      <c r="H63" s="29" t="s">
        <v>248</v>
      </c>
      <c r="I63" s="112">
        <v>57000</v>
      </c>
      <c r="J63" s="112"/>
      <c r="K63" s="112"/>
      <c r="L63" s="112"/>
      <c r="M63" s="112"/>
      <c r="N63" s="112">
        <v>57000</v>
      </c>
      <c r="O63" s="112"/>
      <c r="P63" s="112"/>
      <c r="Q63" s="112"/>
      <c r="R63" s="112"/>
      <c r="S63" s="112"/>
      <c r="T63" s="112"/>
      <c r="U63" s="90"/>
      <c r="V63" s="112"/>
      <c r="W63" s="112"/>
    </row>
    <row r="64" ht="32.9" customHeight="1" spans="1:23">
      <c r="A64" s="29"/>
      <c r="B64" s="29"/>
      <c r="C64" s="29" t="s">
        <v>302</v>
      </c>
      <c r="D64" s="29"/>
      <c r="E64" s="29"/>
      <c r="F64" s="29"/>
      <c r="G64" s="29"/>
      <c r="H64" s="29"/>
      <c r="I64" s="112">
        <v>150000</v>
      </c>
      <c r="J64" s="112"/>
      <c r="K64" s="112"/>
      <c r="L64" s="112"/>
      <c r="M64" s="112"/>
      <c r="N64" s="112">
        <v>150000</v>
      </c>
      <c r="O64" s="112"/>
      <c r="P64" s="112"/>
      <c r="Q64" s="112"/>
      <c r="R64" s="112"/>
      <c r="S64" s="112"/>
      <c r="T64" s="112"/>
      <c r="U64" s="90"/>
      <c r="V64" s="112"/>
      <c r="W64" s="112"/>
    </row>
    <row r="65" ht="32.9" customHeight="1" spans="1:23">
      <c r="A65" s="29" t="s">
        <v>273</v>
      </c>
      <c r="B65" s="109" t="s">
        <v>303</v>
      </c>
      <c r="C65" s="29" t="s">
        <v>302</v>
      </c>
      <c r="D65" s="29" t="s">
        <v>46</v>
      </c>
      <c r="E65" s="29" t="s">
        <v>118</v>
      </c>
      <c r="F65" s="29" t="s">
        <v>119</v>
      </c>
      <c r="G65" s="29" t="s">
        <v>235</v>
      </c>
      <c r="H65" s="29" t="s">
        <v>236</v>
      </c>
      <c r="I65" s="112">
        <v>40000</v>
      </c>
      <c r="J65" s="112"/>
      <c r="K65" s="112"/>
      <c r="L65" s="112"/>
      <c r="M65" s="112"/>
      <c r="N65" s="112">
        <v>40000</v>
      </c>
      <c r="O65" s="112"/>
      <c r="P65" s="112"/>
      <c r="Q65" s="112"/>
      <c r="R65" s="112"/>
      <c r="S65" s="112"/>
      <c r="T65" s="112"/>
      <c r="U65" s="90"/>
      <c r="V65" s="112"/>
      <c r="W65" s="112"/>
    </row>
    <row r="66" ht="32.9" customHeight="1" spans="1:23">
      <c r="A66" s="29" t="s">
        <v>273</v>
      </c>
      <c r="B66" s="109" t="s">
        <v>303</v>
      </c>
      <c r="C66" s="29" t="s">
        <v>302</v>
      </c>
      <c r="D66" s="29" t="s">
        <v>46</v>
      </c>
      <c r="E66" s="29" t="s">
        <v>118</v>
      </c>
      <c r="F66" s="29" t="s">
        <v>119</v>
      </c>
      <c r="G66" s="29" t="s">
        <v>245</v>
      </c>
      <c r="H66" s="29" t="s">
        <v>246</v>
      </c>
      <c r="I66" s="112">
        <v>40000</v>
      </c>
      <c r="J66" s="112"/>
      <c r="K66" s="112"/>
      <c r="L66" s="112"/>
      <c r="M66" s="112"/>
      <c r="N66" s="112">
        <v>40000</v>
      </c>
      <c r="O66" s="112"/>
      <c r="P66" s="112"/>
      <c r="Q66" s="112"/>
      <c r="R66" s="112"/>
      <c r="S66" s="112"/>
      <c r="T66" s="112"/>
      <c r="U66" s="90"/>
      <c r="V66" s="112"/>
      <c r="W66" s="112"/>
    </row>
    <row r="67" ht="32.9" customHeight="1" spans="1:23">
      <c r="A67" s="29" t="s">
        <v>273</v>
      </c>
      <c r="B67" s="109" t="s">
        <v>303</v>
      </c>
      <c r="C67" s="29" t="s">
        <v>302</v>
      </c>
      <c r="D67" s="29" t="s">
        <v>46</v>
      </c>
      <c r="E67" s="29" t="s">
        <v>118</v>
      </c>
      <c r="F67" s="29" t="s">
        <v>119</v>
      </c>
      <c r="G67" s="29" t="s">
        <v>247</v>
      </c>
      <c r="H67" s="29" t="s">
        <v>248</v>
      </c>
      <c r="I67" s="112">
        <v>70000</v>
      </c>
      <c r="J67" s="112"/>
      <c r="K67" s="112"/>
      <c r="L67" s="112"/>
      <c r="M67" s="112"/>
      <c r="N67" s="112">
        <v>70000</v>
      </c>
      <c r="O67" s="112"/>
      <c r="P67" s="112"/>
      <c r="Q67" s="112"/>
      <c r="R67" s="112"/>
      <c r="S67" s="112"/>
      <c r="T67" s="112"/>
      <c r="U67" s="90"/>
      <c r="V67" s="112"/>
      <c r="W67" s="112"/>
    </row>
    <row r="68" ht="32.9" customHeight="1" spans="1:23">
      <c r="A68" s="29"/>
      <c r="B68" s="29"/>
      <c r="C68" s="29" t="s">
        <v>304</v>
      </c>
      <c r="D68" s="29"/>
      <c r="E68" s="29"/>
      <c r="F68" s="29"/>
      <c r="G68" s="29"/>
      <c r="H68" s="29"/>
      <c r="I68" s="112">
        <v>1075000</v>
      </c>
      <c r="J68" s="112"/>
      <c r="K68" s="112"/>
      <c r="L68" s="112"/>
      <c r="M68" s="112"/>
      <c r="N68" s="112">
        <v>1075000</v>
      </c>
      <c r="O68" s="112"/>
      <c r="P68" s="112"/>
      <c r="Q68" s="112"/>
      <c r="R68" s="112"/>
      <c r="S68" s="112"/>
      <c r="T68" s="112"/>
      <c r="U68" s="90"/>
      <c r="V68" s="112"/>
      <c r="W68" s="112"/>
    </row>
    <row r="69" ht="32.9" customHeight="1" spans="1:23">
      <c r="A69" s="29" t="s">
        <v>273</v>
      </c>
      <c r="B69" s="109" t="s">
        <v>305</v>
      </c>
      <c r="C69" s="29" t="s">
        <v>304</v>
      </c>
      <c r="D69" s="29" t="s">
        <v>46</v>
      </c>
      <c r="E69" s="29" t="s">
        <v>83</v>
      </c>
      <c r="F69" s="29" t="s">
        <v>84</v>
      </c>
      <c r="G69" s="29" t="s">
        <v>235</v>
      </c>
      <c r="H69" s="29" t="s">
        <v>236</v>
      </c>
      <c r="I69" s="112">
        <v>25000</v>
      </c>
      <c r="J69" s="112"/>
      <c r="K69" s="112"/>
      <c r="L69" s="112"/>
      <c r="M69" s="112"/>
      <c r="N69" s="112">
        <v>25000</v>
      </c>
      <c r="O69" s="112"/>
      <c r="P69" s="112"/>
      <c r="Q69" s="112"/>
      <c r="R69" s="112"/>
      <c r="S69" s="112"/>
      <c r="T69" s="112"/>
      <c r="U69" s="90"/>
      <c r="V69" s="112"/>
      <c r="W69" s="112"/>
    </row>
    <row r="70" ht="32.9" customHeight="1" spans="1:23">
      <c r="A70" s="29" t="s">
        <v>273</v>
      </c>
      <c r="B70" s="109" t="s">
        <v>305</v>
      </c>
      <c r="C70" s="29" t="s">
        <v>304</v>
      </c>
      <c r="D70" s="29" t="s">
        <v>46</v>
      </c>
      <c r="E70" s="29" t="s">
        <v>83</v>
      </c>
      <c r="F70" s="29" t="s">
        <v>84</v>
      </c>
      <c r="G70" s="29" t="s">
        <v>241</v>
      </c>
      <c r="H70" s="29" t="s">
        <v>242</v>
      </c>
      <c r="I70" s="112">
        <v>200000</v>
      </c>
      <c r="J70" s="112"/>
      <c r="K70" s="112"/>
      <c r="L70" s="112"/>
      <c r="M70" s="112"/>
      <c r="N70" s="112">
        <v>200000</v>
      </c>
      <c r="O70" s="112"/>
      <c r="P70" s="112"/>
      <c r="Q70" s="112"/>
      <c r="R70" s="112"/>
      <c r="S70" s="112"/>
      <c r="T70" s="112"/>
      <c r="U70" s="90"/>
      <c r="V70" s="112"/>
      <c r="W70" s="112"/>
    </row>
    <row r="71" ht="32.9" customHeight="1" spans="1:23">
      <c r="A71" s="29" t="s">
        <v>273</v>
      </c>
      <c r="B71" s="109" t="s">
        <v>305</v>
      </c>
      <c r="C71" s="29" t="s">
        <v>304</v>
      </c>
      <c r="D71" s="29" t="s">
        <v>46</v>
      </c>
      <c r="E71" s="29" t="s">
        <v>83</v>
      </c>
      <c r="F71" s="29" t="s">
        <v>84</v>
      </c>
      <c r="G71" s="29" t="s">
        <v>245</v>
      </c>
      <c r="H71" s="29" t="s">
        <v>246</v>
      </c>
      <c r="I71" s="112">
        <v>300000</v>
      </c>
      <c r="J71" s="112"/>
      <c r="K71" s="112"/>
      <c r="L71" s="112"/>
      <c r="M71" s="112"/>
      <c r="N71" s="112">
        <v>300000</v>
      </c>
      <c r="O71" s="112"/>
      <c r="P71" s="112"/>
      <c r="Q71" s="112"/>
      <c r="R71" s="112"/>
      <c r="S71" s="112"/>
      <c r="T71" s="112"/>
      <c r="U71" s="90"/>
      <c r="V71" s="112"/>
      <c r="W71" s="112"/>
    </row>
    <row r="72" ht="32.9" customHeight="1" spans="1:23">
      <c r="A72" s="29" t="s">
        <v>273</v>
      </c>
      <c r="B72" s="109" t="s">
        <v>305</v>
      </c>
      <c r="C72" s="29" t="s">
        <v>304</v>
      </c>
      <c r="D72" s="29" t="s">
        <v>46</v>
      </c>
      <c r="E72" s="29" t="s">
        <v>83</v>
      </c>
      <c r="F72" s="29" t="s">
        <v>84</v>
      </c>
      <c r="G72" s="29" t="s">
        <v>247</v>
      </c>
      <c r="H72" s="29" t="s">
        <v>248</v>
      </c>
      <c r="I72" s="112">
        <v>400000</v>
      </c>
      <c r="J72" s="112"/>
      <c r="K72" s="112"/>
      <c r="L72" s="112"/>
      <c r="M72" s="112"/>
      <c r="N72" s="112">
        <v>400000</v>
      </c>
      <c r="O72" s="112"/>
      <c r="P72" s="112"/>
      <c r="Q72" s="112"/>
      <c r="R72" s="112"/>
      <c r="S72" s="112"/>
      <c r="T72" s="112"/>
      <c r="U72" s="90"/>
      <c r="V72" s="112"/>
      <c r="W72" s="112"/>
    </row>
    <row r="73" ht="32.9" customHeight="1" spans="1:23">
      <c r="A73" s="29" t="s">
        <v>273</v>
      </c>
      <c r="B73" s="109" t="s">
        <v>305</v>
      </c>
      <c r="C73" s="29" t="s">
        <v>304</v>
      </c>
      <c r="D73" s="29" t="s">
        <v>46</v>
      </c>
      <c r="E73" s="29" t="s">
        <v>83</v>
      </c>
      <c r="F73" s="29" t="s">
        <v>84</v>
      </c>
      <c r="G73" s="29" t="s">
        <v>249</v>
      </c>
      <c r="H73" s="29" t="s">
        <v>250</v>
      </c>
      <c r="I73" s="112">
        <v>50000</v>
      </c>
      <c r="J73" s="112"/>
      <c r="K73" s="112"/>
      <c r="L73" s="112"/>
      <c r="M73" s="112"/>
      <c r="N73" s="112">
        <v>50000</v>
      </c>
      <c r="O73" s="112"/>
      <c r="P73" s="112"/>
      <c r="Q73" s="112"/>
      <c r="R73" s="112"/>
      <c r="S73" s="112"/>
      <c r="T73" s="112"/>
      <c r="U73" s="90"/>
      <c r="V73" s="112"/>
      <c r="W73" s="112"/>
    </row>
    <row r="74" ht="32.9" customHeight="1" spans="1:23">
      <c r="A74" s="29" t="s">
        <v>273</v>
      </c>
      <c r="B74" s="109" t="s">
        <v>305</v>
      </c>
      <c r="C74" s="29" t="s">
        <v>304</v>
      </c>
      <c r="D74" s="29" t="s">
        <v>46</v>
      </c>
      <c r="E74" s="29" t="s">
        <v>83</v>
      </c>
      <c r="F74" s="29" t="s">
        <v>84</v>
      </c>
      <c r="G74" s="29" t="s">
        <v>257</v>
      </c>
      <c r="H74" s="29" t="s">
        <v>258</v>
      </c>
      <c r="I74" s="112">
        <v>100000</v>
      </c>
      <c r="J74" s="112"/>
      <c r="K74" s="112"/>
      <c r="L74" s="112"/>
      <c r="M74" s="112"/>
      <c r="N74" s="112">
        <v>100000</v>
      </c>
      <c r="O74" s="112"/>
      <c r="P74" s="112"/>
      <c r="Q74" s="112"/>
      <c r="R74" s="112"/>
      <c r="S74" s="112"/>
      <c r="T74" s="112"/>
      <c r="U74" s="90"/>
      <c r="V74" s="112"/>
      <c r="W74" s="112"/>
    </row>
    <row r="75" ht="32.9" customHeight="1" spans="1:23">
      <c r="A75" s="29"/>
      <c r="B75" s="29"/>
      <c r="C75" s="29" t="s">
        <v>306</v>
      </c>
      <c r="D75" s="29"/>
      <c r="E75" s="29"/>
      <c r="F75" s="29"/>
      <c r="G75" s="29"/>
      <c r="H75" s="29"/>
      <c r="I75" s="112">
        <v>150000</v>
      </c>
      <c r="J75" s="112"/>
      <c r="K75" s="112"/>
      <c r="L75" s="112"/>
      <c r="M75" s="112"/>
      <c r="N75" s="112">
        <v>150000</v>
      </c>
      <c r="O75" s="112"/>
      <c r="P75" s="112"/>
      <c r="Q75" s="112"/>
      <c r="R75" s="112"/>
      <c r="S75" s="112"/>
      <c r="T75" s="112"/>
      <c r="U75" s="90"/>
      <c r="V75" s="112"/>
      <c r="W75" s="112"/>
    </row>
    <row r="76" ht="32.9" customHeight="1" spans="1:23">
      <c r="A76" s="29" t="s">
        <v>273</v>
      </c>
      <c r="B76" s="109" t="s">
        <v>307</v>
      </c>
      <c r="C76" s="29" t="s">
        <v>306</v>
      </c>
      <c r="D76" s="29" t="s">
        <v>46</v>
      </c>
      <c r="E76" s="29" t="s">
        <v>118</v>
      </c>
      <c r="F76" s="29" t="s">
        <v>119</v>
      </c>
      <c r="G76" s="29" t="s">
        <v>235</v>
      </c>
      <c r="H76" s="29" t="s">
        <v>236</v>
      </c>
      <c r="I76" s="112">
        <v>44000</v>
      </c>
      <c r="J76" s="112"/>
      <c r="K76" s="112"/>
      <c r="L76" s="112"/>
      <c r="M76" s="112"/>
      <c r="N76" s="112">
        <v>44000</v>
      </c>
      <c r="O76" s="112"/>
      <c r="P76" s="112"/>
      <c r="Q76" s="112"/>
      <c r="R76" s="112"/>
      <c r="S76" s="112"/>
      <c r="T76" s="112"/>
      <c r="U76" s="90"/>
      <c r="V76" s="112"/>
      <c r="W76" s="112"/>
    </row>
    <row r="77" ht="32.9" customHeight="1" spans="1:23">
      <c r="A77" s="29" t="s">
        <v>273</v>
      </c>
      <c r="B77" s="109" t="s">
        <v>307</v>
      </c>
      <c r="C77" s="29" t="s">
        <v>306</v>
      </c>
      <c r="D77" s="29" t="s">
        <v>46</v>
      </c>
      <c r="E77" s="29" t="s">
        <v>118</v>
      </c>
      <c r="F77" s="29" t="s">
        <v>119</v>
      </c>
      <c r="G77" s="29" t="s">
        <v>245</v>
      </c>
      <c r="H77" s="29" t="s">
        <v>246</v>
      </c>
      <c r="I77" s="112">
        <v>7500</v>
      </c>
      <c r="J77" s="112"/>
      <c r="K77" s="112"/>
      <c r="L77" s="112"/>
      <c r="M77" s="112"/>
      <c r="N77" s="112">
        <v>7500</v>
      </c>
      <c r="O77" s="112"/>
      <c r="P77" s="112"/>
      <c r="Q77" s="112"/>
      <c r="R77" s="112"/>
      <c r="S77" s="112"/>
      <c r="T77" s="112"/>
      <c r="U77" s="90"/>
      <c r="V77" s="112"/>
      <c r="W77" s="112"/>
    </row>
    <row r="78" ht="32.9" customHeight="1" spans="1:23">
      <c r="A78" s="29" t="s">
        <v>273</v>
      </c>
      <c r="B78" s="109" t="s">
        <v>307</v>
      </c>
      <c r="C78" s="29" t="s">
        <v>306</v>
      </c>
      <c r="D78" s="29" t="s">
        <v>46</v>
      </c>
      <c r="E78" s="29" t="s">
        <v>118</v>
      </c>
      <c r="F78" s="29" t="s">
        <v>119</v>
      </c>
      <c r="G78" s="29" t="s">
        <v>247</v>
      </c>
      <c r="H78" s="29" t="s">
        <v>248</v>
      </c>
      <c r="I78" s="112">
        <v>86000</v>
      </c>
      <c r="J78" s="112"/>
      <c r="K78" s="112"/>
      <c r="L78" s="112"/>
      <c r="M78" s="112"/>
      <c r="N78" s="112">
        <v>86000</v>
      </c>
      <c r="O78" s="112"/>
      <c r="P78" s="112"/>
      <c r="Q78" s="112"/>
      <c r="R78" s="112"/>
      <c r="S78" s="112"/>
      <c r="T78" s="112"/>
      <c r="U78" s="90"/>
      <c r="V78" s="112"/>
      <c r="W78" s="112"/>
    </row>
    <row r="79" ht="32.9" customHeight="1" spans="1:23">
      <c r="A79" s="29" t="s">
        <v>273</v>
      </c>
      <c r="B79" s="109" t="s">
        <v>307</v>
      </c>
      <c r="C79" s="29" t="s">
        <v>306</v>
      </c>
      <c r="D79" s="29" t="s">
        <v>46</v>
      </c>
      <c r="E79" s="29" t="s">
        <v>118</v>
      </c>
      <c r="F79" s="29" t="s">
        <v>119</v>
      </c>
      <c r="G79" s="29" t="s">
        <v>257</v>
      </c>
      <c r="H79" s="29" t="s">
        <v>258</v>
      </c>
      <c r="I79" s="112">
        <v>12500</v>
      </c>
      <c r="J79" s="112"/>
      <c r="K79" s="112"/>
      <c r="L79" s="112"/>
      <c r="M79" s="112"/>
      <c r="N79" s="112">
        <v>12500</v>
      </c>
      <c r="O79" s="112"/>
      <c r="P79" s="112"/>
      <c r="Q79" s="112"/>
      <c r="R79" s="112"/>
      <c r="S79" s="112"/>
      <c r="T79" s="112"/>
      <c r="U79" s="90"/>
      <c r="V79" s="112"/>
      <c r="W79" s="112"/>
    </row>
    <row r="80" ht="32.9" customHeight="1" spans="1:23">
      <c r="A80" s="29"/>
      <c r="B80" s="29"/>
      <c r="C80" s="29" t="s">
        <v>308</v>
      </c>
      <c r="D80" s="29"/>
      <c r="E80" s="29"/>
      <c r="F80" s="29"/>
      <c r="G80" s="29"/>
      <c r="H80" s="29"/>
      <c r="I80" s="112">
        <v>60000</v>
      </c>
      <c r="J80" s="112"/>
      <c r="K80" s="112"/>
      <c r="L80" s="112"/>
      <c r="M80" s="112"/>
      <c r="N80" s="112">
        <v>60000</v>
      </c>
      <c r="O80" s="112"/>
      <c r="P80" s="112"/>
      <c r="Q80" s="112"/>
      <c r="R80" s="112"/>
      <c r="S80" s="112"/>
      <c r="T80" s="112"/>
      <c r="U80" s="90"/>
      <c r="V80" s="112"/>
      <c r="W80" s="112"/>
    </row>
    <row r="81" ht="32.9" customHeight="1" spans="1:23">
      <c r="A81" s="29" t="s">
        <v>273</v>
      </c>
      <c r="B81" s="109" t="s">
        <v>309</v>
      </c>
      <c r="C81" s="29" t="s">
        <v>308</v>
      </c>
      <c r="D81" s="29" t="s">
        <v>46</v>
      </c>
      <c r="E81" s="29" t="s">
        <v>65</v>
      </c>
      <c r="F81" s="29" t="s">
        <v>66</v>
      </c>
      <c r="G81" s="29" t="s">
        <v>247</v>
      </c>
      <c r="H81" s="29" t="s">
        <v>248</v>
      </c>
      <c r="I81" s="112">
        <v>60000</v>
      </c>
      <c r="J81" s="112"/>
      <c r="K81" s="112"/>
      <c r="L81" s="112"/>
      <c r="M81" s="112"/>
      <c r="N81" s="112">
        <v>60000</v>
      </c>
      <c r="O81" s="112"/>
      <c r="P81" s="112"/>
      <c r="Q81" s="112"/>
      <c r="R81" s="112"/>
      <c r="S81" s="112"/>
      <c r="T81" s="112"/>
      <c r="U81" s="90"/>
      <c r="V81" s="112"/>
      <c r="W81" s="112"/>
    </row>
    <row r="82" ht="32.9" customHeight="1" spans="1:23">
      <c r="A82" s="29"/>
      <c r="B82" s="29"/>
      <c r="C82" s="29" t="s">
        <v>310</v>
      </c>
      <c r="D82" s="29"/>
      <c r="E82" s="29"/>
      <c r="F82" s="29"/>
      <c r="G82" s="29"/>
      <c r="H82" s="29"/>
      <c r="I82" s="112">
        <v>300000</v>
      </c>
      <c r="J82" s="112"/>
      <c r="K82" s="112"/>
      <c r="L82" s="112"/>
      <c r="M82" s="112"/>
      <c r="N82" s="112">
        <v>300000</v>
      </c>
      <c r="O82" s="112"/>
      <c r="P82" s="112"/>
      <c r="Q82" s="112"/>
      <c r="R82" s="112"/>
      <c r="S82" s="112"/>
      <c r="T82" s="112"/>
      <c r="U82" s="90"/>
      <c r="V82" s="112"/>
      <c r="W82" s="112"/>
    </row>
    <row r="83" ht="32.9" customHeight="1" spans="1:23">
      <c r="A83" s="29" t="s">
        <v>273</v>
      </c>
      <c r="B83" s="109" t="s">
        <v>311</v>
      </c>
      <c r="C83" s="29" t="s">
        <v>310</v>
      </c>
      <c r="D83" s="29" t="s">
        <v>46</v>
      </c>
      <c r="E83" s="29" t="s">
        <v>118</v>
      </c>
      <c r="F83" s="29" t="s">
        <v>119</v>
      </c>
      <c r="G83" s="29" t="s">
        <v>183</v>
      </c>
      <c r="H83" s="29" t="s">
        <v>184</v>
      </c>
      <c r="I83" s="112">
        <v>19000</v>
      </c>
      <c r="J83" s="112"/>
      <c r="K83" s="112"/>
      <c r="L83" s="112"/>
      <c r="M83" s="112"/>
      <c r="N83" s="112">
        <v>19000</v>
      </c>
      <c r="O83" s="112"/>
      <c r="P83" s="112"/>
      <c r="Q83" s="112"/>
      <c r="R83" s="112"/>
      <c r="S83" s="112"/>
      <c r="T83" s="112"/>
      <c r="U83" s="90"/>
      <c r="V83" s="112"/>
      <c r="W83" s="112"/>
    </row>
    <row r="84" ht="32.9" customHeight="1" spans="1:23">
      <c r="A84" s="29" t="s">
        <v>273</v>
      </c>
      <c r="B84" s="109" t="s">
        <v>311</v>
      </c>
      <c r="C84" s="29" t="s">
        <v>310</v>
      </c>
      <c r="D84" s="29" t="s">
        <v>46</v>
      </c>
      <c r="E84" s="29" t="s">
        <v>118</v>
      </c>
      <c r="F84" s="29" t="s">
        <v>119</v>
      </c>
      <c r="G84" s="29" t="s">
        <v>235</v>
      </c>
      <c r="H84" s="29" t="s">
        <v>236</v>
      </c>
      <c r="I84" s="112">
        <v>15000</v>
      </c>
      <c r="J84" s="112"/>
      <c r="K84" s="112"/>
      <c r="L84" s="112"/>
      <c r="M84" s="112"/>
      <c r="N84" s="112">
        <v>15000</v>
      </c>
      <c r="O84" s="112"/>
      <c r="P84" s="112"/>
      <c r="Q84" s="112"/>
      <c r="R84" s="112"/>
      <c r="S84" s="112"/>
      <c r="T84" s="112"/>
      <c r="U84" s="90"/>
      <c r="V84" s="112"/>
      <c r="W84" s="112"/>
    </row>
    <row r="85" ht="32.9" customHeight="1" spans="1:23">
      <c r="A85" s="29" t="s">
        <v>273</v>
      </c>
      <c r="B85" s="109" t="s">
        <v>311</v>
      </c>
      <c r="C85" s="29" t="s">
        <v>310</v>
      </c>
      <c r="D85" s="29" t="s">
        <v>46</v>
      </c>
      <c r="E85" s="29" t="s">
        <v>118</v>
      </c>
      <c r="F85" s="29" t="s">
        <v>119</v>
      </c>
      <c r="G85" s="29" t="s">
        <v>245</v>
      </c>
      <c r="H85" s="29" t="s">
        <v>246</v>
      </c>
      <c r="I85" s="112">
        <v>22800</v>
      </c>
      <c r="J85" s="112"/>
      <c r="K85" s="112"/>
      <c r="L85" s="112"/>
      <c r="M85" s="112"/>
      <c r="N85" s="112">
        <v>22800</v>
      </c>
      <c r="O85" s="112"/>
      <c r="P85" s="112"/>
      <c r="Q85" s="112"/>
      <c r="R85" s="112"/>
      <c r="S85" s="112"/>
      <c r="T85" s="112"/>
      <c r="U85" s="90"/>
      <c r="V85" s="112"/>
      <c r="W85" s="112"/>
    </row>
    <row r="86" ht="32.9" customHeight="1" spans="1:23">
      <c r="A86" s="29" t="s">
        <v>273</v>
      </c>
      <c r="B86" s="109" t="s">
        <v>311</v>
      </c>
      <c r="C86" s="29" t="s">
        <v>310</v>
      </c>
      <c r="D86" s="29" t="s">
        <v>46</v>
      </c>
      <c r="E86" s="29" t="s">
        <v>118</v>
      </c>
      <c r="F86" s="29" t="s">
        <v>119</v>
      </c>
      <c r="G86" s="29" t="s">
        <v>247</v>
      </c>
      <c r="H86" s="29" t="s">
        <v>248</v>
      </c>
      <c r="I86" s="112">
        <v>8000</v>
      </c>
      <c r="J86" s="112"/>
      <c r="K86" s="112"/>
      <c r="L86" s="112"/>
      <c r="M86" s="112"/>
      <c r="N86" s="112">
        <v>8000</v>
      </c>
      <c r="O86" s="112"/>
      <c r="P86" s="112"/>
      <c r="Q86" s="112"/>
      <c r="R86" s="112"/>
      <c r="S86" s="112"/>
      <c r="T86" s="112"/>
      <c r="U86" s="90"/>
      <c r="V86" s="112"/>
      <c r="W86" s="112"/>
    </row>
    <row r="87" ht="32.9" customHeight="1" spans="1:23">
      <c r="A87" s="29" t="s">
        <v>273</v>
      </c>
      <c r="B87" s="109" t="s">
        <v>311</v>
      </c>
      <c r="C87" s="29" t="s">
        <v>310</v>
      </c>
      <c r="D87" s="29" t="s">
        <v>46</v>
      </c>
      <c r="E87" s="29" t="s">
        <v>118</v>
      </c>
      <c r="F87" s="29" t="s">
        <v>119</v>
      </c>
      <c r="G87" s="29" t="s">
        <v>249</v>
      </c>
      <c r="H87" s="29" t="s">
        <v>250</v>
      </c>
      <c r="I87" s="112">
        <v>77200</v>
      </c>
      <c r="J87" s="112"/>
      <c r="K87" s="112"/>
      <c r="L87" s="112"/>
      <c r="M87" s="112"/>
      <c r="N87" s="112">
        <v>77200</v>
      </c>
      <c r="O87" s="112"/>
      <c r="P87" s="112"/>
      <c r="Q87" s="112"/>
      <c r="R87" s="112"/>
      <c r="S87" s="112"/>
      <c r="T87" s="112"/>
      <c r="U87" s="90"/>
      <c r="V87" s="112"/>
      <c r="W87" s="112"/>
    </row>
    <row r="88" ht="32.9" customHeight="1" spans="1:23">
      <c r="A88" s="29" t="s">
        <v>273</v>
      </c>
      <c r="B88" s="109" t="s">
        <v>311</v>
      </c>
      <c r="C88" s="29" t="s">
        <v>310</v>
      </c>
      <c r="D88" s="29" t="s">
        <v>46</v>
      </c>
      <c r="E88" s="29" t="s">
        <v>118</v>
      </c>
      <c r="F88" s="29" t="s">
        <v>119</v>
      </c>
      <c r="G88" s="29" t="s">
        <v>257</v>
      </c>
      <c r="H88" s="29" t="s">
        <v>258</v>
      </c>
      <c r="I88" s="112">
        <v>70000</v>
      </c>
      <c r="J88" s="112"/>
      <c r="K88" s="112"/>
      <c r="L88" s="112"/>
      <c r="M88" s="112"/>
      <c r="N88" s="112">
        <v>70000</v>
      </c>
      <c r="O88" s="112"/>
      <c r="P88" s="112"/>
      <c r="Q88" s="112"/>
      <c r="R88" s="112"/>
      <c r="S88" s="112"/>
      <c r="T88" s="112"/>
      <c r="U88" s="90"/>
      <c r="V88" s="112"/>
      <c r="W88" s="112"/>
    </row>
    <row r="89" ht="32.9" customHeight="1" spans="1:23">
      <c r="A89" s="29" t="s">
        <v>273</v>
      </c>
      <c r="B89" s="109" t="s">
        <v>311</v>
      </c>
      <c r="C89" s="29" t="s">
        <v>310</v>
      </c>
      <c r="D89" s="29" t="s">
        <v>46</v>
      </c>
      <c r="E89" s="29" t="s">
        <v>118</v>
      </c>
      <c r="F89" s="29" t="s">
        <v>119</v>
      </c>
      <c r="G89" s="29" t="s">
        <v>280</v>
      </c>
      <c r="H89" s="29" t="s">
        <v>281</v>
      </c>
      <c r="I89" s="112">
        <v>88000</v>
      </c>
      <c r="J89" s="112"/>
      <c r="K89" s="112"/>
      <c r="L89" s="112"/>
      <c r="M89" s="112"/>
      <c r="N89" s="112">
        <v>88000</v>
      </c>
      <c r="O89" s="112"/>
      <c r="P89" s="112"/>
      <c r="Q89" s="112"/>
      <c r="R89" s="112"/>
      <c r="S89" s="112"/>
      <c r="T89" s="112"/>
      <c r="U89" s="90"/>
      <c r="V89" s="112"/>
      <c r="W89" s="112"/>
    </row>
    <row r="90" ht="32.9" customHeight="1" spans="1:23">
      <c r="A90" s="29"/>
      <c r="B90" s="29"/>
      <c r="C90" s="29" t="s">
        <v>312</v>
      </c>
      <c r="D90" s="29"/>
      <c r="E90" s="29"/>
      <c r="F90" s="29"/>
      <c r="G90" s="29"/>
      <c r="H90" s="29"/>
      <c r="I90" s="112">
        <v>3908754.58</v>
      </c>
      <c r="J90" s="112"/>
      <c r="K90" s="112"/>
      <c r="L90" s="112"/>
      <c r="M90" s="112"/>
      <c r="N90" s="112">
        <v>3908754.58</v>
      </c>
      <c r="O90" s="112"/>
      <c r="P90" s="112"/>
      <c r="Q90" s="112"/>
      <c r="R90" s="112"/>
      <c r="S90" s="112"/>
      <c r="T90" s="112"/>
      <c r="U90" s="90"/>
      <c r="V90" s="112"/>
      <c r="W90" s="112"/>
    </row>
    <row r="91" ht="32.9" customHeight="1" spans="1:23">
      <c r="A91" s="29" t="s">
        <v>273</v>
      </c>
      <c r="B91" s="109" t="s">
        <v>313</v>
      </c>
      <c r="C91" s="29" t="s">
        <v>312</v>
      </c>
      <c r="D91" s="29" t="s">
        <v>46</v>
      </c>
      <c r="E91" s="29" t="s">
        <v>65</v>
      </c>
      <c r="F91" s="29" t="s">
        <v>66</v>
      </c>
      <c r="G91" s="29" t="s">
        <v>280</v>
      </c>
      <c r="H91" s="29" t="s">
        <v>281</v>
      </c>
      <c r="I91" s="112">
        <v>3908754.58</v>
      </c>
      <c r="J91" s="112"/>
      <c r="K91" s="112"/>
      <c r="L91" s="112"/>
      <c r="M91" s="112"/>
      <c r="N91" s="112">
        <v>3908754.58</v>
      </c>
      <c r="O91" s="112"/>
      <c r="P91" s="112"/>
      <c r="Q91" s="112"/>
      <c r="R91" s="112"/>
      <c r="S91" s="112"/>
      <c r="T91" s="112"/>
      <c r="U91" s="90"/>
      <c r="V91" s="112"/>
      <c r="W91" s="112"/>
    </row>
    <row r="92" ht="32.9" customHeight="1" spans="1:23">
      <c r="A92" s="29"/>
      <c r="B92" s="29"/>
      <c r="C92" s="29" t="s">
        <v>314</v>
      </c>
      <c r="D92" s="29"/>
      <c r="E92" s="29"/>
      <c r="F92" s="29"/>
      <c r="G92" s="29"/>
      <c r="H92" s="29"/>
      <c r="I92" s="112">
        <v>300000</v>
      </c>
      <c r="J92" s="112"/>
      <c r="K92" s="112"/>
      <c r="L92" s="112"/>
      <c r="M92" s="112"/>
      <c r="N92" s="112">
        <v>300000</v>
      </c>
      <c r="O92" s="112"/>
      <c r="P92" s="112"/>
      <c r="Q92" s="112"/>
      <c r="R92" s="112"/>
      <c r="S92" s="112"/>
      <c r="T92" s="112"/>
      <c r="U92" s="90"/>
      <c r="V92" s="112"/>
      <c r="W92" s="112"/>
    </row>
    <row r="93" ht="32.9" customHeight="1" spans="1:23">
      <c r="A93" s="29" t="s">
        <v>268</v>
      </c>
      <c r="B93" s="109" t="s">
        <v>315</v>
      </c>
      <c r="C93" s="29" t="s">
        <v>314</v>
      </c>
      <c r="D93" s="29" t="s">
        <v>46</v>
      </c>
      <c r="E93" s="29" t="s">
        <v>120</v>
      </c>
      <c r="F93" s="29" t="s">
        <v>121</v>
      </c>
      <c r="G93" s="29" t="s">
        <v>223</v>
      </c>
      <c r="H93" s="29" t="s">
        <v>224</v>
      </c>
      <c r="I93" s="112">
        <v>15000</v>
      </c>
      <c r="J93" s="112"/>
      <c r="K93" s="112"/>
      <c r="L93" s="112"/>
      <c r="M93" s="112"/>
      <c r="N93" s="112">
        <v>15000</v>
      </c>
      <c r="O93" s="112"/>
      <c r="P93" s="112"/>
      <c r="Q93" s="112"/>
      <c r="R93" s="112"/>
      <c r="S93" s="112"/>
      <c r="T93" s="112"/>
      <c r="U93" s="90"/>
      <c r="V93" s="112"/>
      <c r="W93" s="112"/>
    </row>
    <row r="94" ht="32.9" customHeight="1" spans="1:23">
      <c r="A94" s="29" t="s">
        <v>268</v>
      </c>
      <c r="B94" s="109" t="s">
        <v>315</v>
      </c>
      <c r="C94" s="29" t="s">
        <v>314</v>
      </c>
      <c r="D94" s="29" t="s">
        <v>46</v>
      </c>
      <c r="E94" s="29" t="s">
        <v>120</v>
      </c>
      <c r="F94" s="29" t="s">
        <v>121</v>
      </c>
      <c r="G94" s="29" t="s">
        <v>235</v>
      </c>
      <c r="H94" s="29" t="s">
        <v>236</v>
      </c>
      <c r="I94" s="112">
        <v>98400</v>
      </c>
      <c r="J94" s="112"/>
      <c r="K94" s="112"/>
      <c r="L94" s="112"/>
      <c r="M94" s="112"/>
      <c r="N94" s="112">
        <v>98400</v>
      </c>
      <c r="O94" s="112"/>
      <c r="P94" s="112"/>
      <c r="Q94" s="112"/>
      <c r="R94" s="112"/>
      <c r="S94" s="112"/>
      <c r="T94" s="112"/>
      <c r="U94" s="90"/>
      <c r="V94" s="112"/>
      <c r="W94" s="112"/>
    </row>
    <row r="95" ht="32.9" customHeight="1" spans="1:23">
      <c r="A95" s="29" t="s">
        <v>268</v>
      </c>
      <c r="B95" s="109" t="s">
        <v>315</v>
      </c>
      <c r="C95" s="29" t="s">
        <v>314</v>
      </c>
      <c r="D95" s="29" t="s">
        <v>46</v>
      </c>
      <c r="E95" s="29" t="s">
        <v>120</v>
      </c>
      <c r="F95" s="29" t="s">
        <v>121</v>
      </c>
      <c r="G95" s="29" t="s">
        <v>243</v>
      </c>
      <c r="H95" s="29" t="s">
        <v>244</v>
      </c>
      <c r="I95" s="112">
        <v>5000</v>
      </c>
      <c r="J95" s="112"/>
      <c r="K95" s="112"/>
      <c r="L95" s="112"/>
      <c r="M95" s="112"/>
      <c r="N95" s="112">
        <v>5000</v>
      </c>
      <c r="O95" s="112"/>
      <c r="P95" s="112"/>
      <c r="Q95" s="112"/>
      <c r="R95" s="112"/>
      <c r="S95" s="112"/>
      <c r="T95" s="112"/>
      <c r="U95" s="90"/>
      <c r="V95" s="112"/>
      <c r="W95" s="112"/>
    </row>
    <row r="96" ht="32.9" customHeight="1" spans="1:23">
      <c r="A96" s="29" t="s">
        <v>268</v>
      </c>
      <c r="B96" s="109" t="s">
        <v>315</v>
      </c>
      <c r="C96" s="29" t="s">
        <v>314</v>
      </c>
      <c r="D96" s="29" t="s">
        <v>46</v>
      </c>
      <c r="E96" s="29" t="s">
        <v>120</v>
      </c>
      <c r="F96" s="29" t="s">
        <v>121</v>
      </c>
      <c r="G96" s="29" t="s">
        <v>245</v>
      </c>
      <c r="H96" s="29" t="s">
        <v>246</v>
      </c>
      <c r="I96" s="112">
        <v>51800</v>
      </c>
      <c r="J96" s="112"/>
      <c r="K96" s="112"/>
      <c r="L96" s="112"/>
      <c r="M96" s="112"/>
      <c r="N96" s="112">
        <v>51800</v>
      </c>
      <c r="O96" s="112"/>
      <c r="P96" s="112"/>
      <c r="Q96" s="112"/>
      <c r="R96" s="112"/>
      <c r="S96" s="112"/>
      <c r="T96" s="112"/>
      <c r="U96" s="90"/>
      <c r="V96" s="112"/>
      <c r="W96" s="112"/>
    </row>
    <row r="97" ht="32.9" customHeight="1" spans="1:23">
      <c r="A97" s="29" t="s">
        <v>268</v>
      </c>
      <c r="B97" s="109" t="s">
        <v>315</v>
      </c>
      <c r="C97" s="29" t="s">
        <v>314</v>
      </c>
      <c r="D97" s="29" t="s">
        <v>46</v>
      </c>
      <c r="E97" s="29" t="s">
        <v>120</v>
      </c>
      <c r="F97" s="29" t="s">
        <v>121</v>
      </c>
      <c r="G97" s="29" t="s">
        <v>247</v>
      </c>
      <c r="H97" s="29" t="s">
        <v>248</v>
      </c>
      <c r="I97" s="112">
        <v>63800</v>
      </c>
      <c r="J97" s="112"/>
      <c r="K97" s="112"/>
      <c r="L97" s="112"/>
      <c r="M97" s="112"/>
      <c r="N97" s="112">
        <v>63800</v>
      </c>
      <c r="O97" s="112"/>
      <c r="P97" s="112"/>
      <c r="Q97" s="112"/>
      <c r="R97" s="112"/>
      <c r="S97" s="112"/>
      <c r="T97" s="112"/>
      <c r="U97" s="90"/>
      <c r="V97" s="112"/>
      <c r="W97" s="112"/>
    </row>
    <row r="98" ht="32.9" customHeight="1" spans="1:23">
      <c r="A98" s="29" t="s">
        <v>268</v>
      </c>
      <c r="B98" s="109" t="s">
        <v>315</v>
      </c>
      <c r="C98" s="29" t="s">
        <v>314</v>
      </c>
      <c r="D98" s="29" t="s">
        <v>46</v>
      </c>
      <c r="E98" s="29" t="s">
        <v>120</v>
      </c>
      <c r="F98" s="29" t="s">
        <v>121</v>
      </c>
      <c r="G98" s="29" t="s">
        <v>249</v>
      </c>
      <c r="H98" s="29" t="s">
        <v>250</v>
      </c>
      <c r="I98" s="112">
        <v>21000</v>
      </c>
      <c r="J98" s="112"/>
      <c r="K98" s="112"/>
      <c r="L98" s="112"/>
      <c r="M98" s="112"/>
      <c r="N98" s="112">
        <v>21000</v>
      </c>
      <c r="O98" s="112"/>
      <c r="P98" s="112"/>
      <c r="Q98" s="112"/>
      <c r="R98" s="112"/>
      <c r="S98" s="112"/>
      <c r="T98" s="112"/>
      <c r="U98" s="90"/>
      <c r="V98" s="112"/>
      <c r="W98" s="112"/>
    </row>
    <row r="99" ht="32.9" customHeight="1" spans="1:23">
      <c r="A99" s="29" t="s">
        <v>268</v>
      </c>
      <c r="B99" s="109" t="s">
        <v>315</v>
      </c>
      <c r="C99" s="29" t="s">
        <v>314</v>
      </c>
      <c r="D99" s="29" t="s">
        <v>46</v>
      </c>
      <c r="E99" s="29" t="s">
        <v>120</v>
      </c>
      <c r="F99" s="29" t="s">
        <v>121</v>
      </c>
      <c r="G99" s="29" t="s">
        <v>257</v>
      </c>
      <c r="H99" s="29" t="s">
        <v>258</v>
      </c>
      <c r="I99" s="112">
        <v>45000</v>
      </c>
      <c r="J99" s="112"/>
      <c r="K99" s="112"/>
      <c r="L99" s="112"/>
      <c r="M99" s="112"/>
      <c r="N99" s="112">
        <v>45000</v>
      </c>
      <c r="O99" s="112"/>
      <c r="P99" s="112"/>
      <c r="Q99" s="112"/>
      <c r="R99" s="112"/>
      <c r="S99" s="112"/>
      <c r="T99" s="112"/>
      <c r="U99" s="90"/>
      <c r="V99" s="112"/>
      <c r="W99" s="112"/>
    </row>
    <row r="100" ht="32.9" customHeight="1" spans="1:23">
      <c r="A100" s="29"/>
      <c r="B100" s="29"/>
      <c r="C100" s="29" t="s">
        <v>316</v>
      </c>
      <c r="D100" s="29"/>
      <c r="E100" s="29"/>
      <c r="F100" s="29"/>
      <c r="G100" s="29"/>
      <c r="H100" s="29"/>
      <c r="I100" s="112">
        <v>112132700</v>
      </c>
      <c r="J100" s="112">
        <v>112132700</v>
      </c>
      <c r="K100" s="112">
        <v>112132700</v>
      </c>
      <c r="L100" s="112"/>
      <c r="M100" s="112"/>
      <c r="N100" s="112"/>
      <c r="O100" s="112"/>
      <c r="P100" s="112"/>
      <c r="Q100" s="112"/>
      <c r="R100" s="112"/>
      <c r="S100" s="112"/>
      <c r="T100" s="112"/>
      <c r="U100" s="90"/>
      <c r="V100" s="112"/>
      <c r="W100" s="112"/>
    </row>
    <row r="101" ht="32.9" customHeight="1" spans="1:23">
      <c r="A101" s="29" t="s">
        <v>273</v>
      </c>
      <c r="B101" s="109" t="s">
        <v>317</v>
      </c>
      <c r="C101" s="29" t="s">
        <v>316</v>
      </c>
      <c r="D101" s="29" t="s">
        <v>46</v>
      </c>
      <c r="E101" s="29" t="s">
        <v>65</v>
      </c>
      <c r="F101" s="29" t="s">
        <v>66</v>
      </c>
      <c r="G101" s="29" t="s">
        <v>318</v>
      </c>
      <c r="H101" s="29" t="s">
        <v>319</v>
      </c>
      <c r="I101" s="112">
        <v>112132700</v>
      </c>
      <c r="J101" s="112">
        <v>112132700</v>
      </c>
      <c r="K101" s="112">
        <v>112132700</v>
      </c>
      <c r="L101" s="112"/>
      <c r="M101" s="112"/>
      <c r="N101" s="112"/>
      <c r="O101" s="112"/>
      <c r="P101" s="112"/>
      <c r="Q101" s="112"/>
      <c r="R101" s="112"/>
      <c r="S101" s="112"/>
      <c r="T101" s="112"/>
      <c r="U101" s="90"/>
      <c r="V101" s="112"/>
      <c r="W101" s="112"/>
    </row>
    <row r="102" ht="32.9" customHeight="1" spans="1:23">
      <c r="A102" s="29"/>
      <c r="B102" s="29"/>
      <c r="C102" s="29" t="s">
        <v>320</v>
      </c>
      <c r="D102" s="29"/>
      <c r="E102" s="29"/>
      <c r="F102" s="29"/>
      <c r="G102" s="29"/>
      <c r="H102" s="29"/>
      <c r="I102" s="112">
        <v>314935300</v>
      </c>
      <c r="J102" s="112"/>
      <c r="K102" s="112"/>
      <c r="L102" s="112"/>
      <c r="M102" s="112"/>
      <c r="N102" s="112"/>
      <c r="O102" s="112"/>
      <c r="P102" s="112"/>
      <c r="Q102" s="112">
        <v>150231700</v>
      </c>
      <c r="R102" s="112">
        <v>164703600</v>
      </c>
      <c r="S102" s="112">
        <v>140000000</v>
      </c>
      <c r="T102" s="112"/>
      <c r="U102" s="90"/>
      <c r="V102" s="112"/>
      <c r="W102" s="112">
        <v>24703600</v>
      </c>
    </row>
    <row r="103" ht="32.9" customHeight="1" spans="1:23">
      <c r="A103" s="29" t="s">
        <v>273</v>
      </c>
      <c r="B103" s="109" t="s">
        <v>321</v>
      </c>
      <c r="C103" s="29" t="s">
        <v>320</v>
      </c>
      <c r="D103" s="29" t="s">
        <v>46</v>
      </c>
      <c r="E103" s="29" t="s">
        <v>65</v>
      </c>
      <c r="F103" s="29" t="s">
        <v>66</v>
      </c>
      <c r="G103" s="29" t="s">
        <v>183</v>
      </c>
      <c r="H103" s="29" t="s">
        <v>184</v>
      </c>
      <c r="I103" s="112">
        <v>25000000</v>
      </c>
      <c r="J103" s="112"/>
      <c r="K103" s="112"/>
      <c r="L103" s="112"/>
      <c r="M103" s="112"/>
      <c r="N103" s="112"/>
      <c r="O103" s="112"/>
      <c r="P103" s="112"/>
      <c r="Q103" s="112"/>
      <c r="R103" s="112">
        <v>25000000</v>
      </c>
      <c r="S103" s="112">
        <v>25000000</v>
      </c>
      <c r="T103" s="112"/>
      <c r="U103" s="90"/>
      <c r="V103" s="112"/>
      <c r="W103" s="112"/>
    </row>
    <row r="104" ht="32.9" customHeight="1" spans="1:23">
      <c r="A104" s="29" t="s">
        <v>273</v>
      </c>
      <c r="B104" s="109" t="s">
        <v>321</v>
      </c>
      <c r="C104" s="29" t="s">
        <v>320</v>
      </c>
      <c r="D104" s="29" t="s">
        <v>46</v>
      </c>
      <c r="E104" s="29" t="s">
        <v>65</v>
      </c>
      <c r="F104" s="29" t="s">
        <v>66</v>
      </c>
      <c r="G104" s="29" t="s">
        <v>209</v>
      </c>
      <c r="H104" s="29" t="s">
        <v>208</v>
      </c>
      <c r="I104" s="112">
        <v>11060000</v>
      </c>
      <c r="J104" s="112"/>
      <c r="K104" s="112"/>
      <c r="L104" s="112"/>
      <c r="M104" s="112"/>
      <c r="N104" s="112"/>
      <c r="O104" s="112"/>
      <c r="P104" s="112"/>
      <c r="Q104" s="112"/>
      <c r="R104" s="112">
        <v>11060000</v>
      </c>
      <c r="S104" s="112">
        <v>11060000</v>
      </c>
      <c r="T104" s="112"/>
      <c r="U104" s="90"/>
      <c r="V104" s="112"/>
      <c r="W104" s="112"/>
    </row>
    <row r="105" ht="32.9" customHeight="1" spans="1:23">
      <c r="A105" s="29" t="s">
        <v>273</v>
      </c>
      <c r="B105" s="109" t="s">
        <v>321</v>
      </c>
      <c r="C105" s="29" t="s">
        <v>320</v>
      </c>
      <c r="D105" s="29" t="s">
        <v>46</v>
      </c>
      <c r="E105" s="29" t="s">
        <v>65</v>
      </c>
      <c r="F105" s="29" t="s">
        <v>66</v>
      </c>
      <c r="G105" s="29" t="s">
        <v>223</v>
      </c>
      <c r="H105" s="29" t="s">
        <v>224</v>
      </c>
      <c r="I105" s="112">
        <v>3500000</v>
      </c>
      <c r="J105" s="112"/>
      <c r="K105" s="112"/>
      <c r="L105" s="112"/>
      <c r="M105" s="112"/>
      <c r="N105" s="112"/>
      <c r="O105" s="112"/>
      <c r="P105" s="112"/>
      <c r="Q105" s="112"/>
      <c r="R105" s="112">
        <v>3500000</v>
      </c>
      <c r="S105" s="112">
        <v>3500000</v>
      </c>
      <c r="T105" s="112"/>
      <c r="U105" s="90"/>
      <c r="V105" s="112"/>
      <c r="W105" s="112"/>
    </row>
    <row r="106" ht="32.9" customHeight="1" spans="1:23">
      <c r="A106" s="29" t="s">
        <v>273</v>
      </c>
      <c r="B106" s="109" t="s">
        <v>321</v>
      </c>
      <c r="C106" s="29" t="s">
        <v>320</v>
      </c>
      <c r="D106" s="29" t="s">
        <v>46</v>
      </c>
      <c r="E106" s="29" t="s">
        <v>65</v>
      </c>
      <c r="F106" s="29" t="s">
        <v>66</v>
      </c>
      <c r="G106" s="29" t="s">
        <v>235</v>
      </c>
      <c r="H106" s="29" t="s">
        <v>236</v>
      </c>
      <c r="I106" s="112">
        <v>7000000</v>
      </c>
      <c r="J106" s="112"/>
      <c r="K106" s="112"/>
      <c r="L106" s="112"/>
      <c r="M106" s="112"/>
      <c r="N106" s="112"/>
      <c r="O106" s="112"/>
      <c r="P106" s="112"/>
      <c r="Q106" s="112"/>
      <c r="R106" s="112">
        <v>7000000</v>
      </c>
      <c r="S106" s="112">
        <v>7000000</v>
      </c>
      <c r="T106" s="112"/>
      <c r="U106" s="90"/>
      <c r="V106" s="112"/>
      <c r="W106" s="112"/>
    </row>
    <row r="107" ht="32.9" customHeight="1" spans="1:23">
      <c r="A107" s="29" t="s">
        <v>273</v>
      </c>
      <c r="B107" s="109" t="s">
        <v>321</v>
      </c>
      <c r="C107" s="29" t="s">
        <v>320</v>
      </c>
      <c r="D107" s="29" t="s">
        <v>46</v>
      </c>
      <c r="E107" s="29" t="s">
        <v>65</v>
      </c>
      <c r="F107" s="29" t="s">
        <v>66</v>
      </c>
      <c r="G107" s="29" t="s">
        <v>322</v>
      </c>
      <c r="H107" s="29" t="s">
        <v>323</v>
      </c>
      <c r="I107" s="112">
        <v>3000000</v>
      </c>
      <c r="J107" s="112"/>
      <c r="K107" s="112"/>
      <c r="L107" s="112"/>
      <c r="M107" s="112"/>
      <c r="N107" s="112"/>
      <c r="O107" s="112"/>
      <c r="P107" s="112"/>
      <c r="Q107" s="112">
        <v>1500000</v>
      </c>
      <c r="R107" s="112">
        <v>1500000</v>
      </c>
      <c r="S107" s="112">
        <v>1500000</v>
      </c>
      <c r="T107" s="112"/>
      <c r="U107" s="90"/>
      <c r="V107" s="112"/>
      <c r="W107" s="112"/>
    </row>
    <row r="108" ht="32.9" customHeight="1" spans="1:23">
      <c r="A108" s="29" t="s">
        <v>273</v>
      </c>
      <c r="B108" s="109" t="s">
        <v>321</v>
      </c>
      <c r="C108" s="29" t="s">
        <v>320</v>
      </c>
      <c r="D108" s="29" t="s">
        <v>46</v>
      </c>
      <c r="E108" s="29" t="s">
        <v>65</v>
      </c>
      <c r="F108" s="29" t="s">
        <v>66</v>
      </c>
      <c r="G108" s="29" t="s">
        <v>239</v>
      </c>
      <c r="H108" s="29" t="s">
        <v>240</v>
      </c>
      <c r="I108" s="112">
        <v>1000000</v>
      </c>
      <c r="J108" s="112"/>
      <c r="K108" s="112"/>
      <c r="L108" s="112"/>
      <c r="M108" s="112"/>
      <c r="N108" s="112"/>
      <c r="O108" s="112"/>
      <c r="P108" s="112"/>
      <c r="Q108" s="112"/>
      <c r="R108" s="112">
        <v>1000000</v>
      </c>
      <c r="S108" s="112">
        <v>1000000</v>
      </c>
      <c r="T108" s="112"/>
      <c r="U108" s="90"/>
      <c r="V108" s="112"/>
      <c r="W108" s="112"/>
    </row>
    <row r="109" ht="32.9" customHeight="1" spans="1:23">
      <c r="A109" s="29" t="s">
        <v>273</v>
      </c>
      <c r="B109" s="109" t="s">
        <v>321</v>
      </c>
      <c r="C109" s="29" t="s">
        <v>320</v>
      </c>
      <c r="D109" s="29" t="s">
        <v>46</v>
      </c>
      <c r="E109" s="29" t="s">
        <v>65</v>
      </c>
      <c r="F109" s="29" t="s">
        <v>66</v>
      </c>
      <c r="G109" s="29" t="s">
        <v>241</v>
      </c>
      <c r="H109" s="29" t="s">
        <v>242</v>
      </c>
      <c r="I109" s="112">
        <v>400000</v>
      </c>
      <c r="J109" s="112"/>
      <c r="K109" s="112"/>
      <c r="L109" s="112"/>
      <c r="M109" s="112"/>
      <c r="N109" s="112"/>
      <c r="O109" s="112"/>
      <c r="P109" s="112"/>
      <c r="Q109" s="112"/>
      <c r="R109" s="112">
        <v>400000</v>
      </c>
      <c r="S109" s="112">
        <v>400000</v>
      </c>
      <c r="T109" s="112"/>
      <c r="U109" s="90"/>
      <c r="V109" s="112"/>
      <c r="W109" s="112"/>
    </row>
    <row r="110" ht="32.9" customHeight="1" spans="1:23">
      <c r="A110" s="29" t="s">
        <v>273</v>
      </c>
      <c r="B110" s="109" t="s">
        <v>321</v>
      </c>
      <c r="C110" s="29" t="s">
        <v>320</v>
      </c>
      <c r="D110" s="29" t="s">
        <v>46</v>
      </c>
      <c r="E110" s="29" t="s">
        <v>65</v>
      </c>
      <c r="F110" s="29" t="s">
        <v>66</v>
      </c>
      <c r="G110" s="29" t="s">
        <v>243</v>
      </c>
      <c r="H110" s="29" t="s">
        <v>244</v>
      </c>
      <c r="I110" s="112">
        <v>500000</v>
      </c>
      <c r="J110" s="112"/>
      <c r="K110" s="112"/>
      <c r="L110" s="112"/>
      <c r="M110" s="112"/>
      <c r="N110" s="112"/>
      <c r="O110" s="112"/>
      <c r="P110" s="112"/>
      <c r="Q110" s="112"/>
      <c r="R110" s="112">
        <v>500000</v>
      </c>
      <c r="S110" s="112">
        <v>500000</v>
      </c>
      <c r="T110" s="112"/>
      <c r="U110" s="90"/>
      <c r="V110" s="112"/>
      <c r="W110" s="112"/>
    </row>
    <row r="111" ht="32.9" customHeight="1" spans="1:23">
      <c r="A111" s="29" t="s">
        <v>273</v>
      </c>
      <c r="B111" s="109" t="s">
        <v>321</v>
      </c>
      <c r="C111" s="29" t="s">
        <v>320</v>
      </c>
      <c r="D111" s="29" t="s">
        <v>46</v>
      </c>
      <c r="E111" s="29" t="s">
        <v>65</v>
      </c>
      <c r="F111" s="29" t="s">
        <v>66</v>
      </c>
      <c r="G111" s="29" t="s">
        <v>245</v>
      </c>
      <c r="H111" s="29" t="s">
        <v>246</v>
      </c>
      <c r="I111" s="112">
        <v>5095000</v>
      </c>
      <c r="J111" s="112"/>
      <c r="K111" s="112"/>
      <c r="L111" s="112"/>
      <c r="M111" s="112"/>
      <c r="N111" s="112"/>
      <c r="O111" s="112"/>
      <c r="P111" s="112"/>
      <c r="Q111" s="112"/>
      <c r="R111" s="112">
        <v>5095000</v>
      </c>
      <c r="S111" s="112">
        <v>5095000</v>
      </c>
      <c r="T111" s="112"/>
      <c r="U111" s="90"/>
      <c r="V111" s="112"/>
      <c r="W111" s="112"/>
    </row>
    <row r="112" ht="32.9" customHeight="1" spans="1:23">
      <c r="A112" s="29" t="s">
        <v>273</v>
      </c>
      <c r="B112" s="109" t="s">
        <v>321</v>
      </c>
      <c r="C112" s="29" t="s">
        <v>320</v>
      </c>
      <c r="D112" s="29" t="s">
        <v>46</v>
      </c>
      <c r="E112" s="29" t="s">
        <v>65</v>
      </c>
      <c r="F112" s="29" t="s">
        <v>66</v>
      </c>
      <c r="G112" s="29" t="s">
        <v>247</v>
      </c>
      <c r="H112" s="29" t="s">
        <v>248</v>
      </c>
      <c r="I112" s="112">
        <v>10000000</v>
      </c>
      <c r="J112" s="112"/>
      <c r="K112" s="112"/>
      <c r="L112" s="112"/>
      <c r="M112" s="112"/>
      <c r="N112" s="112"/>
      <c r="O112" s="112"/>
      <c r="P112" s="112"/>
      <c r="Q112" s="112"/>
      <c r="R112" s="112">
        <v>10000000</v>
      </c>
      <c r="S112" s="112">
        <v>10000000</v>
      </c>
      <c r="T112" s="112"/>
      <c r="U112" s="90"/>
      <c r="V112" s="112"/>
      <c r="W112" s="112"/>
    </row>
    <row r="113" ht="32.9" customHeight="1" spans="1:23">
      <c r="A113" s="29" t="s">
        <v>273</v>
      </c>
      <c r="B113" s="109" t="s">
        <v>321</v>
      </c>
      <c r="C113" s="29" t="s">
        <v>320</v>
      </c>
      <c r="D113" s="29" t="s">
        <v>46</v>
      </c>
      <c r="E113" s="29" t="s">
        <v>65</v>
      </c>
      <c r="F113" s="29" t="s">
        <v>66</v>
      </c>
      <c r="G113" s="29" t="s">
        <v>249</v>
      </c>
      <c r="H113" s="29" t="s">
        <v>250</v>
      </c>
      <c r="I113" s="112">
        <v>16700000</v>
      </c>
      <c r="J113" s="112"/>
      <c r="K113" s="112"/>
      <c r="L113" s="112"/>
      <c r="M113" s="112"/>
      <c r="N113" s="112"/>
      <c r="O113" s="112"/>
      <c r="P113" s="112"/>
      <c r="Q113" s="112"/>
      <c r="R113" s="112">
        <v>16700000</v>
      </c>
      <c r="S113" s="112">
        <v>16700000</v>
      </c>
      <c r="T113" s="112"/>
      <c r="U113" s="90"/>
      <c r="V113" s="112"/>
      <c r="W113" s="112"/>
    </row>
    <row r="114" ht="32.9" customHeight="1" spans="1:23">
      <c r="A114" s="29" t="s">
        <v>273</v>
      </c>
      <c r="B114" s="109" t="s">
        <v>321</v>
      </c>
      <c r="C114" s="29" t="s">
        <v>320</v>
      </c>
      <c r="D114" s="29" t="s">
        <v>46</v>
      </c>
      <c r="E114" s="29" t="s">
        <v>65</v>
      </c>
      <c r="F114" s="29" t="s">
        <v>66</v>
      </c>
      <c r="G114" s="29" t="s">
        <v>255</v>
      </c>
      <c r="H114" s="29" t="s">
        <v>256</v>
      </c>
      <c r="I114" s="112">
        <v>3000000</v>
      </c>
      <c r="J114" s="112"/>
      <c r="K114" s="112"/>
      <c r="L114" s="112"/>
      <c r="M114" s="112"/>
      <c r="N114" s="112"/>
      <c r="O114" s="112"/>
      <c r="P114" s="112"/>
      <c r="Q114" s="112"/>
      <c r="R114" s="112">
        <v>3000000</v>
      </c>
      <c r="S114" s="112">
        <v>3000000</v>
      </c>
      <c r="T114" s="112"/>
      <c r="U114" s="90"/>
      <c r="V114" s="112"/>
      <c r="W114" s="112"/>
    </row>
    <row r="115" ht="32.9" customHeight="1" spans="1:23">
      <c r="A115" s="29" t="s">
        <v>273</v>
      </c>
      <c r="B115" s="109" t="s">
        <v>321</v>
      </c>
      <c r="C115" s="29" t="s">
        <v>320</v>
      </c>
      <c r="D115" s="29" t="s">
        <v>46</v>
      </c>
      <c r="E115" s="29" t="s">
        <v>65</v>
      </c>
      <c r="F115" s="29" t="s">
        <v>66</v>
      </c>
      <c r="G115" s="29" t="s">
        <v>257</v>
      </c>
      <c r="H115" s="29" t="s">
        <v>258</v>
      </c>
      <c r="I115" s="112">
        <v>11450000</v>
      </c>
      <c r="J115" s="112"/>
      <c r="K115" s="112"/>
      <c r="L115" s="112"/>
      <c r="M115" s="112"/>
      <c r="N115" s="112"/>
      <c r="O115" s="112"/>
      <c r="P115" s="112"/>
      <c r="Q115" s="112"/>
      <c r="R115" s="112">
        <v>11450000</v>
      </c>
      <c r="S115" s="112">
        <v>11450000</v>
      </c>
      <c r="T115" s="112"/>
      <c r="U115" s="90"/>
      <c r="V115" s="112"/>
      <c r="W115" s="112"/>
    </row>
    <row r="116" ht="32.9" customHeight="1" spans="1:23">
      <c r="A116" s="29" t="s">
        <v>273</v>
      </c>
      <c r="B116" s="109" t="s">
        <v>321</v>
      </c>
      <c r="C116" s="29" t="s">
        <v>320</v>
      </c>
      <c r="D116" s="29" t="s">
        <v>46</v>
      </c>
      <c r="E116" s="29" t="s">
        <v>65</v>
      </c>
      <c r="F116" s="29" t="s">
        <v>66</v>
      </c>
      <c r="G116" s="29" t="s">
        <v>290</v>
      </c>
      <c r="H116" s="29" t="s">
        <v>291</v>
      </c>
      <c r="I116" s="112">
        <v>41772300</v>
      </c>
      <c r="J116" s="112"/>
      <c r="K116" s="112"/>
      <c r="L116" s="112"/>
      <c r="M116" s="112"/>
      <c r="N116" s="112"/>
      <c r="O116" s="112"/>
      <c r="P116" s="112"/>
      <c r="Q116" s="112">
        <v>41772300</v>
      </c>
      <c r="R116" s="112"/>
      <c r="S116" s="112"/>
      <c r="T116" s="112"/>
      <c r="U116" s="90"/>
      <c r="V116" s="112"/>
      <c r="W116" s="112"/>
    </row>
    <row r="117" ht="32.9" customHeight="1" spans="1:23">
      <c r="A117" s="29" t="s">
        <v>273</v>
      </c>
      <c r="B117" s="109" t="s">
        <v>321</v>
      </c>
      <c r="C117" s="29" t="s">
        <v>320</v>
      </c>
      <c r="D117" s="29" t="s">
        <v>46</v>
      </c>
      <c r="E117" s="29" t="s">
        <v>65</v>
      </c>
      <c r="F117" s="29" t="s">
        <v>66</v>
      </c>
      <c r="G117" s="29" t="s">
        <v>324</v>
      </c>
      <c r="H117" s="29" t="s">
        <v>325</v>
      </c>
      <c r="I117" s="112">
        <v>200000</v>
      </c>
      <c r="J117" s="112"/>
      <c r="K117" s="112"/>
      <c r="L117" s="112"/>
      <c r="M117" s="112"/>
      <c r="N117" s="112"/>
      <c r="O117" s="112"/>
      <c r="P117" s="112"/>
      <c r="Q117" s="112"/>
      <c r="R117" s="112">
        <v>200000</v>
      </c>
      <c r="S117" s="112"/>
      <c r="T117" s="112"/>
      <c r="U117" s="90"/>
      <c r="V117" s="112"/>
      <c r="W117" s="112">
        <v>200000</v>
      </c>
    </row>
    <row r="118" ht="32.9" customHeight="1" spans="1:23">
      <c r="A118" s="29" t="s">
        <v>273</v>
      </c>
      <c r="B118" s="109" t="s">
        <v>321</v>
      </c>
      <c r="C118" s="29" t="s">
        <v>320</v>
      </c>
      <c r="D118" s="29" t="s">
        <v>46</v>
      </c>
      <c r="E118" s="29" t="s">
        <v>65</v>
      </c>
      <c r="F118" s="29" t="s">
        <v>66</v>
      </c>
      <c r="G118" s="29" t="s">
        <v>318</v>
      </c>
      <c r="H118" s="29" t="s">
        <v>319</v>
      </c>
      <c r="I118" s="112">
        <v>37047300</v>
      </c>
      <c r="J118" s="112"/>
      <c r="K118" s="112"/>
      <c r="L118" s="112"/>
      <c r="M118" s="112"/>
      <c r="N118" s="112"/>
      <c r="O118" s="112"/>
      <c r="P118" s="112"/>
      <c r="Q118" s="112">
        <v>30928300</v>
      </c>
      <c r="R118" s="112">
        <v>6119000</v>
      </c>
      <c r="S118" s="112"/>
      <c r="T118" s="112"/>
      <c r="U118" s="90"/>
      <c r="V118" s="112"/>
      <c r="W118" s="112">
        <v>6119000</v>
      </c>
    </row>
    <row r="119" ht="32.9" customHeight="1" spans="1:23">
      <c r="A119" s="29" t="s">
        <v>273</v>
      </c>
      <c r="B119" s="109" t="s">
        <v>321</v>
      </c>
      <c r="C119" s="29" t="s">
        <v>320</v>
      </c>
      <c r="D119" s="29" t="s">
        <v>46</v>
      </c>
      <c r="E119" s="29" t="s">
        <v>65</v>
      </c>
      <c r="F119" s="29" t="s">
        <v>66</v>
      </c>
      <c r="G119" s="29" t="s">
        <v>326</v>
      </c>
      <c r="H119" s="29" t="s">
        <v>327</v>
      </c>
      <c r="I119" s="112">
        <v>6000000</v>
      </c>
      <c r="J119" s="112"/>
      <c r="K119" s="112"/>
      <c r="L119" s="112"/>
      <c r="M119" s="112"/>
      <c r="N119" s="112"/>
      <c r="O119" s="112"/>
      <c r="P119" s="112"/>
      <c r="Q119" s="112">
        <v>6000000</v>
      </c>
      <c r="R119" s="112"/>
      <c r="S119" s="112"/>
      <c r="T119" s="112"/>
      <c r="U119" s="90"/>
      <c r="V119" s="112"/>
      <c r="W119" s="112"/>
    </row>
    <row r="120" ht="32.9" customHeight="1" spans="1:23">
      <c r="A120" s="29" t="s">
        <v>273</v>
      </c>
      <c r="B120" s="109" t="s">
        <v>321</v>
      </c>
      <c r="C120" s="29" t="s">
        <v>320</v>
      </c>
      <c r="D120" s="29" t="s">
        <v>46</v>
      </c>
      <c r="E120" s="29" t="s">
        <v>65</v>
      </c>
      <c r="F120" s="29" t="s">
        <v>66</v>
      </c>
      <c r="G120" s="29" t="s">
        <v>280</v>
      </c>
      <c r="H120" s="29" t="s">
        <v>281</v>
      </c>
      <c r="I120" s="112">
        <v>84148800</v>
      </c>
      <c r="J120" s="112"/>
      <c r="K120" s="112"/>
      <c r="L120" s="112"/>
      <c r="M120" s="112"/>
      <c r="N120" s="112"/>
      <c r="O120" s="112"/>
      <c r="P120" s="112"/>
      <c r="Q120" s="112">
        <v>34981100</v>
      </c>
      <c r="R120" s="112">
        <v>49167700</v>
      </c>
      <c r="S120" s="112">
        <v>40795000</v>
      </c>
      <c r="T120" s="112"/>
      <c r="U120" s="90"/>
      <c r="V120" s="112"/>
      <c r="W120" s="112">
        <v>8372700</v>
      </c>
    </row>
    <row r="121" ht="32.9" customHeight="1" spans="1:23">
      <c r="A121" s="29" t="s">
        <v>273</v>
      </c>
      <c r="B121" s="109" t="s">
        <v>321</v>
      </c>
      <c r="C121" s="29" t="s">
        <v>320</v>
      </c>
      <c r="D121" s="29" t="s">
        <v>46</v>
      </c>
      <c r="E121" s="29" t="s">
        <v>65</v>
      </c>
      <c r="F121" s="29" t="s">
        <v>66</v>
      </c>
      <c r="G121" s="29" t="s">
        <v>328</v>
      </c>
      <c r="H121" s="29" t="s">
        <v>329</v>
      </c>
      <c r="I121" s="112">
        <v>21240000</v>
      </c>
      <c r="J121" s="112"/>
      <c r="K121" s="112"/>
      <c r="L121" s="112"/>
      <c r="M121" s="112"/>
      <c r="N121" s="112"/>
      <c r="O121" s="112"/>
      <c r="P121" s="112"/>
      <c r="Q121" s="112">
        <v>21240000</v>
      </c>
      <c r="R121" s="112"/>
      <c r="S121" s="112"/>
      <c r="T121" s="112"/>
      <c r="U121" s="90"/>
      <c r="V121" s="112"/>
      <c r="W121" s="112"/>
    </row>
    <row r="122" ht="32.9" customHeight="1" spans="1:23">
      <c r="A122" s="29" t="s">
        <v>273</v>
      </c>
      <c r="B122" s="109" t="s">
        <v>321</v>
      </c>
      <c r="C122" s="29" t="s">
        <v>320</v>
      </c>
      <c r="D122" s="29" t="s">
        <v>46</v>
      </c>
      <c r="E122" s="29" t="s">
        <v>65</v>
      </c>
      <c r="F122" s="29" t="s">
        <v>66</v>
      </c>
      <c r="G122" s="29" t="s">
        <v>330</v>
      </c>
      <c r="H122" s="29" t="s">
        <v>331</v>
      </c>
      <c r="I122" s="112">
        <v>2200000</v>
      </c>
      <c r="J122" s="112"/>
      <c r="K122" s="112"/>
      <c r="L122" s="112"/>
      <c r="M122" s="112"/>
      <c r="N122" s="112"/>
      <c r="O122" s="112"/>
      <c r="P122" s="112"/>
      <c r="Q122" s="112"/>
      <c r="R122" s="112">
        <v>2200000</v>
      </c>
      <c r="S122" s="112">
        <v>1000000</v>
      </c>
      <c r="T122" s="112"/>
      <c r="U122" s="90"/>
      <c r="V122" s="112"/>
      <c r="W122" s="112">
        <v>1200000</v>
      </c>
    </row>
    <row r="123" ht="32.9" customHeight="1" spans="1:23">
      <c r="A123" s="29" t="s">
        <v>273</v>
      </c>
      <c r="B123" s="109" t="s">
        <v>321</v>
      </c>
      <c r="C123" s="29" t="s">
        <v>320</v>
      </c>
      <c r="D123" s="29" t="s">
        <v>46</v>
      </c>
      <c r="E123" s="29" t="s">
        <v>65</v>
      </c>
      <c r="F123" s="29" t="s">
        <v>66</v>
      </c>
      <c r="G123" s="29" t="s">
        <v>332</v>
      </c>
      <c r="H123" s="29" t="s">
        <v>333</v>
      </c>
      <c r="I123" s="112">
        <v>250000</v>
      </c>
      <c r="J123" s="112"/>
      <c r="K123" s="112"/>
      <c r="L123" s="112"/>
      <c r="M123" s="112"/>
      <c r="N123" s="112"/>
      <c r="O123" s="112"/>
      <c r="P123" s="112"/>
      <c r="Q123" s="112">
        <v>250000</v>
      </c>
      <c r="R123" s="112"/>
      <c r="S123" s="112"/>
      <c r="T123" s="112"/>
      <c r="U123" s="90"/>
      <c r="V123" s="112"/>
      <c r="W123" s="112"/>
    </row>
    <row r="124" ht="32.9" customHeight="1" spans="1:23">
      <c r="A124" s="29" t="s">
        <v>273</v>
      </c>
      <c r="B124" s="109" t="s">
        <v>321</v>
      </c>
      <c r="C124" s="29" t="s">
        <v>320</v>
      </c>
      <c r="D124" s="29" t="s">
        <v>46</v>
      </c>
      <c r="E124" s="29" t="s">
        <v>65</v>
      </c>
      <c r="F124" s="29" t="s">
        <v>66</v>
      </c>
      <c r="G124" s="29" t="s">
        <v>334</v>
      </c>
      <c r="H124" s="29" t="s">
        <v>335</v>
      </c>
      <c r="I124" s="112">
        <v>20000000</v>
      </c>
      <c r="J124" s="112"/>
      <c r="K124" s="112"/>
      <c r="L124" s="112"/>
      <c r="M124" s="112"/>
      <c r="N124" s="112"/>
      <c r="O124" s="112"/>
      <c r="P124" s="112"/>
      <c r="Q124" s="112">
        <v>10000000</v>
      </c>
      <c r="R124" s="112">
        <v>10000000</v>
      </c>
      <c r="S124" s="112">
        <v>2000000</v>
      </c>
      <c r="T124" s="112"/>
      <c r="U124" s="90"/>
      <c r="V124" s="112"/>
      <c r="W124" s="112">
        <v>8000000</v>
      </c>
    </row>
    <row r="125" ht="32.9" customHeight="1" spans="1:23">
      <c r="A125" s="29" t="s">
        <v>273</v>
      </c>
      <c r="B125" s="109" t="s">
        <v>321</v>
      </c>
      <c r="C125" s="29" t="s">
        <v>320</v>
      </c>
      <c r="D125" s="29" t="s">
        <v>46</v>
      </c>
      <c r="E125" s="29" t="s">
        <v>65</v>
      </c>
      <c r="F125" s="29" t="s">
        <v>66</v>
      </c>
      <c r="G125" s="29" t="s">
        <v>336</v>
      </c>
      <c r="H125" s="29" t="s">
        <v>337</v>
      </c>
      <c r="I125" s="112">
        <v>4371900</v>
      </c>
      <c r="J125" s="112"/>
      <c r="K125" s="112"/>
      <c r="L125" s="112"/>
      <c r="M125" s="112"/>
      <c r="N125" s="112"/>
      <c r="O125" s="112"/>
      <c r="P125" s="112"/>
      <c r="Q125" s="112">
        <v>3560000</v>
      </c>
      <c r="R125" s="112">
        <v>811900</v>
      </c>
      <c r="S125" s="112"/>
      <c r="T125" s="112"/>
      <c r="U125" s="90"/>
      <c r="V125" s="112"/>
      <c r="W125" s="112">
        <v>811900</v>
      </c>
    </row>
    <row r="126" ht="32.9" customHeight="1" spans="1:23">
      <c r="A126" s="29"/>
      <c r="B126" s="29"/>
      <c r="C126" s="29" t="s">
        <v>338</v>
      </c>
      <c r="D126" s="29"/>
      <c r="E126" s="29"/>
      <c r="F126" s="29"/>
      <c r="G126" s="29"/>
      <c r="H126" s="29"/>
      <c r="I126" s="112">
        <v>300000</v>
      </c>
      <c r="J126" s="112"/>
      <c r="K126" s="112"/>
      <c r="L126" s="112"/>
      <c r="M126" s="112"/>
      <c r="N126" s="112">
        <v>300000</v>
      </c>
      <c r="O126" s="112"/>
      <c r="P126" s="112"/>
      <c r="Q126" s="112"/>
      <c r="R126" s="112"/>
      <c r="S126" s="112"/>
      <c r="T126" s="112"/>
      <c r="U126" s="90"/>
      <c r="V126" s="112"/>
      <c r="W126" s="112"/>
    </row>
    <row r="127" ht="32.9" customHeight="1" spans="1:23">
      <c r="A127" s="29" t="s">
        <v>268</v>
      </c>
      <c r="B127" s="109" t="s">
        <v>339</v>
      </c>
      <c r="C127" s="29" t="s">
        <v>338</v>
      </c>
      <c r="D127" s="29" t="s">
        <v>46</v>
      </c>
      <c r="E127" s="29" t="s">
        <v>118</v>
      </c>
      <c r="F127" s="29" t="s">
        <v>119</v>
      </c>
      <c r="G127" s="29" t="s">
        <v>223</v>
      </c>
      <c r="H127" s="29" t="s">
        <v>224</v>
      </c>
      <c r="I127" s="112">
        <v>19165</v>
      </c>
      <c r="J127" s="112"/>
      <c r="K127" s="112"/>
      <c r="L127" s="112"/>
      <c r="M127" s="112"/>
      <c r="N127" s="112">
        <v>19165</v>
      </c>
      <c r="O127" s="112"/>
      <c r="P127" s="112"/>
      <c r="Q127" s="112"/>
      <c r="R127" s="112"/>
      <c r="S127" s="112"/>
      <c r="T127" s="112"/>
      <c r="U127" s="90"/>
      <c r="V127" s="112"/>
      <c r="W127" s="112"/>
    </row>
    <row r="128" ht="32.9" customHeight="1" spans="1:23">
      <c r="A128" s="29" t="s">
        <v>268</v>
      </c>
      <c r="B128" s="109" t="s">
        <v>339</v>
      </c>
      <c r="C128" s="29" t="s">
        <v>338</v>
      </c>
      <c r="D128" s="29" t="s">
        <v>46</v>
      </c>
      <c r="E128" s="29" t="s">
        <v>118</v>
      </c>
      <c r="F128" s="29" t="s">
        <v>119</v>
      </c>
      <c r="G128" s="29" t="s">
        <v>235</v>
      </c>
      <c r="H128" s="29" t="s">
        <v>236</v>
      </c>
      <c r="I128" s="112">
        <v>91525</v>
      </c>
      <c r="J128" s="112"/>
      <c r="K128" s="112"/>
      <c r="L128" s="112"/>
      <c r="M128" s="112"/>
      <c r="N128" s="112">
        <v>91525</v>
      </c>
      <c r="O128" s="112"/>
      <c r="P128" s="112"/>
      <c r="Q128" s="112"/>
      <c r="R128" s="112"/>
      <c r="S128" s="112"/>
      <c r="T128" s="112"/>
      <c r="U128" s="90"/>
      <c r="V128" s="112"/>
      <c r="W128" s="112"/>
    </row>
    <row r="129" ht="32.9" customHeight="1" spans="1:23">
      <c r="A129" s="29" t="s">
        <v>268</v>
      </c>
      <c r="B129" s="109" t="s">
        <v>339</v>
      </c>
      <c r="C129" s="29" t="s">
        <v>338</v>
      </c>
      <c r="D129" s="29" t="s">
        <v>46</v>
      </c>
      <c r="E129" s="29" t="s">
        <v>118</v>
      </c>
      <c r="F129" s="29" t="s">
        <v>119</v>
      </c>
      <c r="G129" s="29" t="s">
        <v>245</v>
      </c>
      <c r="H129" s="29" t="s">
        <v>246</v>
      </c>
      <c r="I129" s="112">
        <v>177310</v>
      </c>
      <c r="J129" s="112"/>
      <c r="K129" s="112"/>
      <c r="L129" s="112"/>
      <c r="M129" s="112"/>
      <c r="N129" s="112">
        <v>177310</v>
      </c>
      <c r="O129" s="112"/>
      <c r="P129" s="112"/>
      <c r="Q129" s="112"/>
      <c r="R129" s="112"/>
      <c r="S129" s="112"/>
      <c r="T129" s="112"/>
      <c r="U129" s="90"/>
      <c r="V129" s="112"/>
      <c r="W129" s="112"/>
    </row>
    <row r="130" ht="32.9" customHeight="1" spans="1:23">
      <c r="A130" s="29" t="s">
        <v>268</v>
      </c>
      <c r="B130" s="109" t="s">
        <v>339</v>
      </c>
      <c r="C130" s="29" t="s">
        <v>338</v>
      </c>
      <c r="D130" s="29" t="s">
        <v>46</v>
      </c>
      <c r="E130" s="29" t="s">
        <v>118</v>
      </c>
      <c r="F130" s="29" t="s">
        <v>119</v>
      </c>
      <c r="G130" s="29" t="s">
        <v>247</v>
      </c>
      <c r="H130" s="29" t="s">
        <v>248</v>
      </c>
      <c r="I130" s="112">
        <v>12000</v>
      </c>
      <c r="J130" s="112"/>
      <c r="K130" s="112"/>
      <c r="L130" s="112"/>
      <c r="M130" s="112"/>
      <c r="N130" s="112">
        <v>12000</v>
      </c>
      <c r="O130" s="112"/>
      <c r="P130" s="112"/>
      <c r="Q130" s="112"/>
      <c r="R130" s="112"/>
      <c r="S130" s="112"/>
      <c r="T130" s="112"/>
      <c r="U130" s="90"/>
      <c r="V130" s="112"/>
      <c r="W130" s="112"/>
    </row>
    <row r="131" ht="18.75" customHeight="1" spans="1:23">
      <c r="A131" s="30" t="s">
        <v>128</v>
      </c>
      <c r="B131" s="31"/>
      <c r="C131" s="31"/>
      <c r="D131" s="31"/>
      <c r="E131" s="31"/>
      <c r="F131" s="31"/>
      <c r="G131" s="31"/>
      <c r="H131" s="32"/>
      <c r="I131" s="112">
        <v>446294946.29</v>
      </c>
      <c r="J131" s="112">
        <v>112132700</v>
      </c>
      <c r="K131" s="112">
        <v>112132700</v>
      </c>
      <c r="L131" s="112"/>
      <c r="M131" s="112"/>
      <c r="N131" s="112">
        <v>19226946.29</v>
      </c>
      <c r="O131" s="112"/>
      <c r="P131" s="112"/>
      <c r="Q131" s="112">
        <v>150231700</v>
      </c>
      <c r="R131" s="112">
        <v>164703600</v>
      </c>
      <c r="S131" s="112">
        <v>140000000</v>
      </c>
      <c r="T131" s="112"/>
      <c r="U131" s="90"/>
      <c r="V131" s="112"/>
      <c r="W131" s="112">
        <v>24703600</v>
      </c>
    </row>
  </sheetData>
  <mergeCells count="28">
    <mergeCell ref="A2:W2"/>
    <mergeCell ref="A3:I3"/>
    <mergeCell ref="J4:M4"/>
    <mergeCell ref="N4:P4"/>
    <mergeCell ref="R4:W4"/>
    <mergeCell ref="J5:K5"/>
    <mergeCell ref="A131:H13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7"/>
  <sheetViews>
    <sheetView showZeros="0" topLeftCell="A32" workbookViewId="0">
      <selection activeCell="B7" sqref="B$1:B$1048576"/>
    </sheetView>
  </sheetViews>
  <sheetFormatPr defaultColWidth="9.14166666666667" defaultRowHeight="12" customHeight="1"/>
  <cols>
    <col min="1" max="1" width="34.2833333333333" customWidth="1"/>
    <col min="2" max="2" width="35.6666666666667" customWidth="1"/>
    <col min="3" max="3" width="17.175" customWidth="1"/>
    <col min="4" max="4" width="21.0333333333333" customWidth="1"/>
    <col min="5" max="5" width="23.575" customWidth="1"/>
    <col min="6" max="6" width="11.2833333333333" customWidth="1"/>
    <col min="7" max="8" width="12.3333333333333" customWidth="1"/>
    <col min="9" max="9" width="13.425" customWidth="1"/>
    <col min="10" max="10" width="44.225" customWidth="1"/>
  </cols>
  <sheetData>
    <row r="1" customHeight="1" spans="10:10">
      <c r="J1" s="53" t="s">
        <v>340</v>
      </c>
    </row>
    <row r="2" ht="28.5" customHeight="1" spans="1:10">
      <c r="A2" s="43" t="s">
        <v>341</v>
      </c>
      <c r="B2" s="26"/>
      <c r="C2" s="26"/>
      <c r="D2" s="26"/>
      <c r="E2" s="26"/>
      <c r="F2" s="44"/>
      <c r="G2" s="26"/>
      <c r="H2" s="44"/>
      <c r="I2" s="44"/>
      <c r="J2" s="26"/>
    </row>
    <row r="3" ht="15" customHeight="1" spans="1:1">
      <c r="A3" s="4" t="str">
        <f>"单位名称："&amp;"西南林业大学"</f>
        <v>单位名称：西南林业大学</v>
      </c>
    </row>
    <row r="4" ht="14.25" customHeight="1" spans="1:10">
      <c r="A4" s="45" t="s">
        <v>342</v>
      </c>
      <c r="B4" s="45" t="s">
        <v>343</v>
      </c>
      <c r="C4" s="45" t="s">
        <v>344</v>
      </c>
      <c r="D4" s="45" t="s">
        <v>345</v>
      </c>
      <c r="E4" s="45" t="s">
        <v>346</v>
      </c>
      <c r="F4" s="46" t="s">
        <v>347</v>
      </c>
      <c r="G4" s="45" t="s">
        <v>348</v>
      </c>
      <c r="H4" s="46" t="s">
        <v>349</v>
      </c>
      <c r="I4" s="46" t="s">
        <v>350</v>
      </c>
      <c r="J4" s="45" t="s">
        <v>351</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106" t="s">
        <v>46</v>
      </c>
      <c r="B7" s="51"/>
      <c r="C7" s="51"/>
      <c r="D7" s="51"/>
      <c r="E7" s="47"/>
      <c r="F7" s="51"/>
      <c r="G7" s="47"/>
      <c r="H7" s="51"/>
      <c r="I7" s="51"/>
      <c r="J7" s="47"/>
    </row>
    <row r="8" ht="45" customHeight="1" spans="1:10">
      <c r="A8" s="107" t="s">
        <v>316</v>
      </c>
      <c r="B8" s="51" t="s">
        <v>352</v>
      </c>
      <c r="C8" s="51" t="s">
        <v>353</v>
      </c>
      <c r="D8" s="51" t="s">
        <v>354</v>
      </c>
      <c r="E8" s="47" t="s">
        <v>355</v>
      </c>
      <c r="F8" s="51" t="s">
        <v>356</v>
      </c>
      <c r="G8" s="47" t="s">
        <v>357</v>
      </c>
      <c r="H8" s="51" t="s">
        <v>358</v>
      </c>
      <c r="I8" s="51" t="s">
        <v>359</v>
      </c>
      <c r="J8" s="47" t="s">
        <v>360</v>
      </c>
    </row>
    <row r="9" ht="45" customHeight="1" spans="1:10">
      <c r="A9" s="107" t="s">
        <v>316</v>
      </c>
      <c r="B9" s="51" t="s">
        <v>352</v>
      </c>
      <c r="C9" s="51" t="s">
        <v>353</v>
      </c>
      <c r="D9" s="51" t="s">
        <v>361</v>
      </c>
      <c r="E9" s="47" t="s">
        <v>362</v>
      </c>
      <c r="F9" s="51" t="s">
        <v>356</v>
      </c>
      <c r="G9" s="47" t="s">
        <v>357</v>
      </c>
      <c r="H9" s="51" t="s">
        <v>358</v>
      </c>
      <c r="I9" s="51" t="s">
        <v>359</v>
      </c>
      <c r="J9" s="47" t="s">
        <v>363</v>
      </c>
    </row>
    <row r="10" ht="45" customHeight="1" spans="1:10">
      <c r="A10" s="107" t="s">
        <v>316</v>
      </c>
      <c r="B10" s="51" t="s">
        <v>352</v>
      </c>
      <c r="C10" s="51" t="s">
        <v>353</v>
      </c>
      <c r="D10" s="51" t="s">
        <v>364</v>
      </c>
      <c r="E10" s="47" t="s">
        <v>365</v>
      </c>
      <c r="F10" s="51" t="s">
        <v>356</v>
      </c>
      <c r="G10" s="47" t="s">
        <v>357</v>
      </c>
      <c r="H10" s="51" t="s">
        <v>358</v>
      </c>
      <c r="I10" s="51" t="s">
        <v>359</v>
      </c>
      <c r="J10" s="47" t="s">
        <v>366</v>
      </c>
    </row>
    <row r="11" ht="45" customHeight="1" spans="1:10">
      <c r="A11" s="107" t="s">
        <v>316</v>
      </c>
      <c r="B11" s="51" t="s">
        <v>352</v>
      </c>
      <c r="C11" s="51" t="s">
        <v>353</v>
      </c>
      <c r="D11" s="51" t="s">
        <v>364</v>
      </c>
      <c r="E11" s="47" t="s">
        <v>367</v>
      </c>
      <c r="F11" s="51" t="s">
        <v>356</v>
      </c>
      <c r="G11" s="47" t="s">
        <v>357</v>
      </c>
      <c r="H11" s="51" t="s">
        <v>358</v>
      </c>
      <c r="I11" s="51" t="s">
        <v>359</v>
      </c>
      <c r="J11" s="47" t="s">
        <v>368</v>
      </c>
    </row>
    <row r="12" ht="45" customHeight="1" spans="1:10">
      <c r="A12" s="107" t="s">
        <v>316</v>
      </c>
      <c r="B12" s="51" t="s">
        <v>352</v>
      </c>
      <c r="C12" s="51" t="s">
        <v>369</v>
      </c>
      <c r="D12" s="51" t="s">
        <v>370</v>
      </c>
      <c r="E12" s="47" t="s">
        <v>371</v>
      </c>
      <c r="F12" s="51" t="s">
        <v>372</v>
      </c>
      <c r="G12" s="47" t="s">
        <v>373</v>
      </c>
      <c r="H12" s="51" t="s">
        <v>374</v>
      </c>
      <c r="I12" s="51" t="s">
        <v>359</v>
      </c>
      <c r="J12" s="47" t="s">
        <v>375</v>
      </c>
    </row>
    <row r="13" ht="45" customHeight="1" spans="1:10">
      <c r="A13" s="107" t="s">
        <v>316</v>
      </c>
      <c r="B13" s="51" t="s">
        <v>352</v>
      </c>
      <c r="C13" s="51" t="s">
        <v>369</v>
      </c>
      <c r="D13" s="51" t="s">
        <v>370</v>
      </c>
      <c r="E13" s="47" t="s">
        <v>376</v>
      </c>
      <c r="F13" s="51" t="s">
        <v>356</v>
      </c>
      <c r="G13" s="47" t="s">
        <v>377</v>
      </c>
      <c r="H13" s="51" t="s">
        <v>358</v>
      </c>
      <c r="I13" s="51" t="s">
        <v>378</v>
      </c>
      <c r="J13" s="47" t="s">
        <v>379</v>
      </c>
    </row>
    <row r="14" ht="45" customHeight="1" spans="1:10">
      <c r="A14" s="107" t="s">
        <v>316</v>
      </c>
      <c r="B14" s="51" t="s">
        <v>352</v>
      </c>
      <c r="C14" s="51" t="s">
        <v>380</v>
      </c>
      <c r="D14" s="51" t="s">
        <v>381</v>
      </c>
      <c r="E14" s="47" t="s">
        <v>382</v>
      </c>
      <c r="F14" s="51" t="s">
        <v>356</v>
      </c>
      <c r="G14" s="47" t="s">
        <v>357</v>
      </c>
      <c r="H14" s="51" t="s">
        <v>358</v>
      </c>
      <c r="I14" s="51" t="s">
        <v>359</v>
      </c>
      <c r="J14" s="47" t="s">
        <v>383</v>
      </c>
    </row>
    <row r="15" ht="45" customHeight="1" spans="1:10">
      <c r="A15" s="107" t="s">
        <v>316</v>
      </c>
      <c r="B15" s="51" t="s">
        <v>352</v>
      </c>
      <c r="C15" s="51" t="s">
        <v>380</v>
      </c>
      <c r="D15" s="51" t="s">
        <v>381</v>
      </c>
      <c r="E15" s="47" t="s">
        <v>384</v>
      </c>
      <c r="F15" s="51" t="s">
        <v>356</v>
      </c>
      <c r="G15" s="47" t="s">
        <v>357</v>
      </c>
      <c r="H15" s="51" t="s">
        <v>358</v>
      </c>
      <c r="I15" s="51" t="s">
        <v>359</v>
      </c>
      <c r="J15" s="47" t="s">
        <v>385</v>
      </c>
    </row>
    <row r="16" ht="45" customHeight="1" spans="1:10">
      <c r="A16" s="107" t="s">
        <v>320</v>
      </c>
      <c r="B16" s="51" t="s">
        <v>386</v>
      </c>
      <c r="C16" s="51" t="s">
        <v>353</v>
      </c>
      <c r="D16" s="51" t="s">
        <v>354</v>
      </c>
      <c r="E16" s="47" t="s">
        <v>387</v>
      </c>
      <c r="F16" s="51" t="s">
        <v>388</v>
      </c>
      <c r="G16" s="47" t="s">
        <v>389</v>
      </c>
      <c r="H16" s="51" t="s">
        <v>390</v>
      </c>
      <c r="I16" s="51" t="s">
        <v>359</v>
      </c>
      <c r="J16" s="47" t="s">
        <v>391</v>
      </c>
    </row>
    <row r="17" ht="45" customHeight="1" spans="1:10">
      <c r="A17" s="107" t="s">
        <v>320</v>
      </c>
      <c r="B17" s="51" t="s">
        <v>386</v>
      </c>
      <c r="C17" s="51" t="s">
        <v>353</v>
      </c>
      <c r="D17" s="51" t="s">
        <v>354</v>
      </c>
      <c r="E17" s="47" t="s">
        <v>392</v>
      </c>
      <c r="F17" s="51" t="s">
        <v>356</v>
      </c>
      <c r="G17" s="47" t="s">
        <v>150</v>
      </c>
      <c r="H17" s="51" t="s">
        <v>393</v>
      </c>
      <c r="I17" s="51" t="s">
        <v>359</v>
      </c>
      <c r="J17" s="47" t="s">
        <v>394</v>
      </c>
    </row>
    <row r="18" ht="45" customHeight="1" spans="1:10">
      <c r="A18" s="107" t="s">
        <v>320</v>
      </c>
      <c r="B18" s="51" t="s">
        <v>386</v>
      </c>
      <c r="C18" s="51" t="s">
        <v>353</v>
      </c>
      <c r="D18" s="51" t="s">
        <v>354</v>
      </c>
      <c r="E18" s="47" t="s">
        <v>395</v>
      </c>
      <c r="F18" s="51" t="s">
        <v>388</v>
      </c>
      <c r="G18" s="47" t="s">
        <v>396</v>
      </c>
      <c r="H18" s="51" t="s">
        <v>397</v>
      </c>
      <c r="I18" s="51" t="s">
        <v>359</v>
      </c>
      <c r="J18" s="47" t="s">
        <v>398</v>
      </c>
    </row>
    <row r="19" ht="45" customHeight="1" spans="1:10">
      <c r="A19" s="107" t="s">
        <v>320</v>
      </c>
      <c r="B19" s="51" t="s">
        <v>386</v>
      </c>
      <c r="C19" s="51" t="s">
        <v>353</v>
      </c>
      <c r="D19" s="51" t="s">
        <v>354</v>
      </c>
      <c r="E19" s="47" t="s">
        <v>399</v>
      </c>
      <c r="F19" s="51" t="s">
        <v>356</v>
      </c>
      <c r="G19" s="47" t="s">
        <v>400</v>
      </c>
      <c r="H19" s="51" t="s">
        <v>397</v>
      </c>
      <c r="I19" s="51" t="s">
        <v>359</v>
      </c>
      <c r="J19" s="47" t="s">
        <v>401</v>
      </c>
    </row>
    <row r="20" ht="45" customHeight="1" spans="1:10">
      <c r="A20" s="107" t="s">
        <v>320</v>
      </c>
      <c r="B20" s="51" t="s">
        <v>386</v>
      </c>
      <c r="C20" s="51" t="s">
        <v>353</v>
      </c>
      <c r="D20" s="51" t="s">
        <v>354</v>
      </c>
      <c r="E20" s="47" t="s">
        <v>402</v>
      </c>
      <c r="F20" s="51" t="s">
        <v>356</v>
      </c>
      <c r="G20" s="47" t="s">
        <v>403</v>
      </c>
      <c r="H20" s="51" t="s">
        <v>358</v>
      </c>
      <c r="I20" s="51" t="s">
        <v>359</v>
      </c>
      <c r="J20" s="47" t="s">
        <v>404</v>
      </c>
    </row>
    <row r="21" ht="45" customHeight="1" spans="1:10">
      <c r="A21" s="107" t="s">
        <v>320</v>
      </c>
      <c r="B21" s="51" t="s">
        <v>386</v>
      </c>
      <c r="C21" s="51" t="s">
        <v>353</v>
      </c>
      <c r="D21" s="51" t="s">
        <v>354</v>
      </c>
      <c r="E21" s="47" t="s">
        <v>405</v>
      </c>
      <c r="F21" s="51" t="s">
        <v>356</v>
      </c>
      <c r="G21" s="47" t="s">
        <v>406</v>
      </c>
      <c r="H21" s="51" t="s">
        <v>407</v>
      </c>
      <c r="I21" s="51" t="s">
        <v>359</v>
      </c>
      <c r="J21" s="47" t="s">
        <v>408</v>
      </c>
    </row>
    <row r="22" ht="45" customHeight="1" spans="1:10">
      <c r="A22" s="107" t="s">
        <v>320</v>
      </c>
      <c r="B22" s="51" t="s">
        <v>386</v>
      </c>
      <c r="C22" s="51" t="s">
        <v>353</v>
      </c>
      <c r="D22" s="51" t="s">
        <v>354</v>
      </c>
      <c r="E22" s="47" t="s">
        <v>409</v>
      </c>
      <c r="F22" s="51" t="s">
        <v>388</v>
      </c>
      <c r="G22" s="47" t="s">
        <v>410</v>
      </c>
      <c r="H22" s="51" t="s">
        <v>358</v>
      </c>
      <c r="I22" s="51" t="s">
        <v>359</v>
      </c>
      <c r="J22" s="47" t="s">
        <v>411</v>
      </c>
    </row>
    <row r="23" ht="45" customHeight="1" spans="1:10">
      <c r="A23" s="107" t="s">
        <v>320</v>
      </c>
      <c r="B23" s="51" t="s">
        <v>386</v>
      </c>
      <c r="C23" s="51" t="s">
        <v>353</v>
      </c>
      <c r="D23" s="51" t="s">
        <v>354</v>
      </c>
      <c r="E23" s="47" t="s">
        <v>412</v>
      </c>
      <c r="F23" s="51" t="s">
        <v>356</v>
      </c>
      <c r="G23" s="47" t="s">
        <v>413</v>
      </c>
      <c r="H23" s="51" t="s">
        <v>414</v>
      </c>
      <c r="I23" s="51" t="s">
        <v>359</v>
      </c>
      <c r="J23" s="47" t="s">
        <v>415</v>
      </c>
    </row>
    <row r="24" ht="45" customHeight="1" spans="1:10">
      <c r="A24" s="107" t="s">
        <v>320</v>
      </c>
      <c r="B24" s="51" t="s">
        <v>386</v>
      </c>
      <c r="C24" s="51" t="s">
        <v>353</v>
      </c>
      <c r="D24" s="51" t="s">
        <v>361</v>
      </c>
      <c r="E24" s="47" t="s">
        <v>416</v>
      </c>
      <c r="F24" s="51" t="s">
        <v>356</v>
      </c>
      <c r="G24" s="47" t="s">
        <v>417</v>
      </c>
      <c r="H24" s="51" t="s">
        <v>418</v>
      </c>
      <c r="I24" s="51" t="s">
        <v>359</v>
      </c>
      <c r="J24" s="47" t="s">
        <v>419</v>
      </c>
    </row>
    <row r="25" ht="45" customHeight="1" spans="1:10">
      <c r="A25" s="107" t="s">
        <v>320</v>
      </c>
      <c r="B25" s="51" t="s">
        <v>386</v>
      </c>
      <c r="C25" s="51" t="s">
        <v>353</v>
      </c>
      <c r="D25" s="51" t="s">
        <v>361</v>
      </c>
      <c r="E25" s="47" t="s">
        <v>420</v>
      </c>
      <c r="F25" s="51" t="s">
        <v>356</v>
      </c>
      <c r="G25" s="47" t="s">
        <v>396</v>
      </c>
      <c r="H25" s="51" t="s">
        <v>421</v>
      </c>
      <c r="I25" s="51" t="s">
        <v>359</v>
      </c>
      <c r="J25" s="47" t="s">
        <v>422</v>
      </c>
    </row>
    <row r="26" ht="45" customHeight="1" spans="1:10">
      <c r="A26" s="107" t="s">
        <v>320</v>
      </c>
      <c r="B26" s="51" t="s">
        <v>386</v>
      </c>
      <c r="C26" s="51" t="s">
        <v>353</v>
      </c>
      <c r="D26" s="51" t="s">
        <v>361</v>
      </c>
      <c r="E26" s="47" t="s">
        <v>423</v>
      </c>
      <c r="F26" s="51" t="s">
        <v>356</v>
      </c>
      <c r="G26" s="47" t="s">
        <v>410</v>
      </c>
      <c r="H26" s="51" t="s">
        <v>424</v>
      </c>
      <c r="I26" s="51" t="s">
        <v>359</v>
      </c>
      <c r="J26" s="47" t="s">
        <v>422</v>
      </c>
    </row>
    <row r="27" ht="45" customHeight="1" spans="1:10">
      <c r="A27" s="107" t="s">
        <v>320</v>
      </c>
      <c r="B27" s="51" t="s">
        <v>386</v>
      </c>
      <c r="C27" s="51" t="s">
        <v>353</v>
      </c>
      <c r="D27" s="51" t="s">
        <v>361</v>
      </c>
      <c r="E27" s="47" t="s">
        <v>425</v>
      </c>
      <c r="F27" s="51" t="s">
        <v>372</v>
      </c>
      <c r="G27" s="47" t="s">
        <v>426</v>
      </c>
      <c r="H27" s="51" t="s">
        <v>427</v>
      </c>
      <c r="I27" s="51" t="s">
        <v>359</v>
      </c>
      <c r="J27" s="47" t="s">
        <v>428</v>
      </c>
    </row>
    <row r="28" ht="45" customHeight="1" spans="1:10">
      <c r="A28" s="107" t="s">
        <v>320</v>
      </c>
      <c r="B28" s="51" t="s">
        <v>386</v>
      </c>
      <c r="C28" s="51" t="s">
        <v>369</v>
      </c>
      <c r="D28" s="51" t="s">
        <v>370</v>
      </c>
      <c r="E28" s="47" t="s">
        <v>429</v>
      </c>
      <c r="F28" s="51" t="s">
        <v>372</v>
      </c>
      <c r="G28" s="47" t="s">
        <v>430</v>
      </c>
      <c r="H28" s="51" t="s">
        <v>427</v>
      </c>
      <c r="I28" s="51" t="s">
        <v>378</v>
      </c>
      <c r="J28" s="47" t="s">
        <v>431</v>
      </c>
    </row>
    <row r="29" ht="95" customHeight="1" spans="1:10">
      <c r="A29" s="107" t="s">
        <v>320</v>
      </c>
      <c r="B29" s="51" t="s">
        <v>386</v>
      </c>
      <c r="C29" s="51" t="s">
        <v>369</v>
      </c>
      <c r="D29" s="51" t="s">
        <v>370</v>
      </c>
      <c r="E29" s="47" t="s">
        <v>432</v>
      </c>
      <c r="F29" s="51" t="s">
        <v>372</v>
      </c>
      <c r="G29" s="47" t="s">
        <v>433</v>
      </c>
      <c r="H29" s="51" t="s">
        <v>427</v>
      </c>
      <c r="I29" s="51" t="s">
        <v>378</v>
      </c>
      <c r="J29" s="47" t="s">
        <v>434</v>
      </c>
    </row>
    <row r="30" ht="45" customHeight="1" spans="1:10">
      <c r="A30" s="107" t="s">
        <v>320</v>
      </c>
      <c r="B30" s="51" t="s">
        <v>386</v>
      </c>
      <c r="C30" s="51" t="s">
        <v>369</v>
      </c>
      <c r="D30" s="51" t="s">
        <v>370</v>
      </c>
      <c r="E30" s="47" t="s">
        <v>435</v>
      </c>
      <c r="F30" s="51" t="s">
        <v>356</v>
      </c>
      <c r="G30" s="47" t="s">
        <v>396</v>
      </c>
      <c r="H30" s="51" t="s">
        <v>390</v>
      </c>
      <c r="I30" s="51" t="s">
        <v>359</v>
      </c>
      <c r="J30" s="47" t="s">
        <v>436</v>
      </c>
    </row>
    <row r="31" ht="45" customHeight="1" spans="1:10">
      <c r="A31" s="107" t="s">
        <v>320</v>
      </c>
      <c r="B31" s="51" t="s">
        <v>386</v>
      </c>
      <c r="C31" s="51" t="s">
        <v>380</v>
      </c>
      <c r="D31" s="51" t="s">
        <v>381</v>
      </c>
      <c r="E31" s="47" t="s">
        <v>437</v>
      </c>
      <c r="F31" s="51" t="s">
        <v>356</v>
      </c>
      <c r="G31" s="47" t="s">
        <v>406</v>
      </c>
      <c r="H31" s="51" t="s">
        <v>358</v>
      </c>
      <c r="I31" s="51" t="s">
        <v>359</v>
      </c>
      <c r="J31" s="47" t="s">
        <v>438</v>
      </c>
    </row>
    <row r="32" ht="45" customHeight="1" spans="1:10">
      <c r="A32" s="107" t="s">
        <v>320</v>
      </c>
      <c r="B32" s="51" t="s">
        <v>386</v>
      </c>
      <c r="C32" s="51" t="s">
        <v>380</v>
      </c>
      <c r="D32" s="51" t="s">
        <v>381</v>
      </c>
      <c r="E32" s="47" t="s">
        <v>439</v>
      </c>
      <c r="F32" s="51" t="s">
        <v>356</v>
      </c>
      <c r="G32" s="47" t="s">
        <v>357</v>
      </c>
      <c r="H32" s="51" t="s">
        <v>358</v>
      </c>
      <c r="I32" s="51" t="s">
        <v>359</v>
      </c>
      <c r="J32" s="47" t="s">
        <v>440</v>
      </c>
    </row>
    <row r="33" ht="45" customHeight="1" spans="1:10">
      <c r="A33" s="107" t="s">
        <v>320</v>
      </c>
      <c r="B33" s="51" t="s">
        <v>386</v>
      </c>
      <c r="C33" s="51" t="s">
        <v>380</v>
      </c>
      <c r="D33" s="51" t="s">
        <v>381</v>
      </c>
      <c r="E33" s="47" t="s">
        <v>441</v>
      </c>
      <c r="F33" s="51" t="s">
        <v>356</v>
      </c>
      <c r="G33" s="47" t="s">
        <v>357</v>
      </c>
      <c r="H33" s="51" t="s">
        <v>358</v>
      </c>
      <c r="I33" s="51" t="s">
        <v>359</v>
      </c>
      <c r="J33" s="47" t="s">
        <v>442</v>
      </c>
    </row>
    <row r="34" ht="45" customHeight="1" spans="1:10">
      <c r="A34" s="107" t="s">
        <v>260</v>
      </c>
      <c r="B34" s="51" t="s">
        <v>443</v>
      </c>
      <c r="C34" s="51" t="s">
        <v>353</v>
      </c>
      <c r="D34" s="51" t="s">
        <v>354</v>
      </c>
      <c r="E34" s="47" t="s">
        <v>444</v>
      </c>
      <c r="F34" s="51" t="s">
        <v>445</v>
      </c>
      <c r="G34" s="47" t="s">
        <v>446</v>
      </c>
      <c r="H34" s="51" t="s">
        <v>390</v>
      </c>
      <c r="I34" s="51" t="s">
        <v>359</v>
      </c>
      <c r="J34" s="47" t="s">
        <v>447</v>
      </c>
    </row>
    <row r="35" ht="45" customHeight="1" spans="1:10">
      <c r="A35" s="107" t="s">
        <v>260</v>
      </c>
      <c r="B35" s="51" t="s">
        <v>443</v>
      </c>
      <c r="C35" s="51" t="s">
        <v>353</v>
      </c>
      <c r="D35" s="51" t="s">
        <v>364</v>
      </c>
      <c r="E35" s="47" t="s">
        <v>448</v>
      </c>
      <c r="F35" s="51" t="s">
        <v>372</v>
      </c>
      <c r="G35" s="47" t="s">
        <v>449</v>
      </c>
      <c r="H35" s="51" t="s">
        <v>358</v>
      </c>
      <c r="I35" s="51" t="s">
        <v>378</v>
      </c>
      <c r="J35" s="47" t="s">
        <v>450</v>
      </c>
    </row>
    <row r="36" ht="45" customHeight="1" spans="1:10">
      <c r="A36" s="107" t="s">
        <v>260</v>
      </c>
      <c r="B36" s="51" t="s">
        <v>443</v>
      </c>
      <c r="C36" s="51" t="s">
        <v>369</v>
      </c>
      <c r="D36" s="51" t="s">
        <v>451</v>
      </c>
      <c r="E36" s="47" t="s">
        <v>452</v>
      </c>
      <c r="F36" s="51" t="s">
        <v>372</v>
      </c>
      <c r="G36" s="47" t="s">
        <v>453</v>
      </c>
      <c r="H36" s="51" t="s">
        <v>454</v>
      </c>
      <c r="I36" s="51" t="s">
        <v>378</v>
      </c>
      <c r="J36" s="47" t="s">
        <v>455</v>
      </c>
    </row>
    <row r="37" ht="45" customHeight="1" spans="1:10">
      <c r="A37" s="107" t="s">
        <v>260</v>
      </c>
      <c r="B37" s="51" t="s">
        <v>443</v>
      </c>
      <c r="C37" s="51" t="s">
        <v>380</v>
      </c>
      <c r="D37" s="51" t="s">
        <v>381</v>
      </c>
      <c r="E37" s="47" t="s">
        <v>456</v>
      </c>
      <c r="F37" s="51" t="s">
        <v>356</v>
      </c>
      <c r="G37" s="47" t="s">
        <v>357</v>
      </c>
      <c r="H37" s="51" t="s">
        <v>358</v>
      </c>
      <c r="I37" s="51" t="s">
        <v>359</v>
      </c>
      <c r="J37" s="47" t="s">
        <v>457</v>
      </c>
    </row>
  </sheetData>
  <mergeCells count="8">
    <mergeCell ref="A2:J2"/>
    <mergeCell ref="A3:H3"/>
    <mergeCell ref="A8:A15"/>
    <mergeCell ref="A16:A33"/>
    <mergeCell ref="A34:A37"/>
    <mergeCell ref="B8:B15"/>
    <mergeCell ref="B16:B33"/>
    <mergeCell ref="B34:B3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swfu-zzc</cp:lastModifiedBy>
  <dcterms:created xsi:type="dcterms:W3CDTF">2025-02-14T10:02:00Z</dcterms:created>
  <dcterms:modified xsi:type="dcterms:W3CDTF">2025-02-20T00:57:05Z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0FCA76CD0FB34EED99D0AE09FCF706A6_13</vt:lpwstr>
  </property>
  <property fmtid="{D5CDD505-2E9C-101B-9397-08002B2CF9AE}" pid="3" name="KSOProductBuildVer">
    <vt:lpwstr>2052-12.1.0.19302</vt:lpwstr>
  </property>
</Properties>
</file>